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showInkAnnotation="0" autoCompressPictures="0"/>
  <bookViews>
    <workbookView xWindow="13780" yWindow="0" windowWidth="27780" windowHeight="21060" tabRatio="50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3" i="1" l="1"/>
  <c r="C143" i="1"/>
  <c r="C53" i="1"/>
  <c r="C111" i="1"/>
  <c r="C36" i="1"/>
  <c r="C72" i="1"/>
  <c r="C124" i="1"/>
  <c r="C88" i="1"/>
  <c r="C55" i="1"/>
  <c r="C98" i="1"/>
  <c r="C123" i="1"/>
  <c r="C112" i="1"/>
  <c r="C70" i="1"/>
  <c r="C81" i="1"/>
  <c r="C83" i="1"/>
  <c r="C144" i="1"/>
  <c r="C136" i="1"/>
  <c r="C113" i="1"/>
  <c r="C17" i="1"/>
  <c r="C67" i="1"/>
  <c r="C117" i="1"/>
  <c r="C137" i="1"/>
  <c r="C130" i="1"/>
  <c r="C128" i="1"/>
  <c r="C138" i="1"/>
  <c r="C125" i="1"/>
  <c r="C40" i="1"/>
  <c r="C80" i="1"/>
  <c r="C52" i="1"/>
  <c r="C96" i="1"/>
  <c r="C102" i="1"/>
  <c r="C131" i="1"/>
  <c r="C133" i="1"/>
  <c r="C108" i="1"/>
  <c r="C129" i="1"/>
  <c r="C91" i="1"/>
  <c r="C109" i="1"/>
  <c r="C85" i="1"/>
  <c r="C106" i="1"/>
  <c r="C118" i="1"/>
  <c r="C116" i="1"/>
  <c r="C48" i="1"/>
  <c r="C69" i="1"/>
  <c r="C95" i="1"/>
  <c r="C114" i="1"/>
  <c r="C101" i="1"/>
  <c r="C104" i="1"/>
  <c r="C93" i="1"/>
  <c r="C76" i="1"/>
  <c r="C29" i="1"/>
  <c r="C64" i="1"/>
  <c r="C94" i="1"/>
  <c r="C78" i="1"/>
  <c r="C77" i="1"/>
  <c r="C35" i="1"/>
  <c r="C87" i="1"/>
  <c r="C86" i="1"/>
  <c r="C66" i="1"/>
  <c r="C79" i="1"/>
  <c r="C73" i="1"/>
  <c r="C58" i="1"/>
  <c r="C65" i="1"/>
  <c r="C82" i="1"/>
  <c r="C75" i="1"/>
  <c r="C74" i="1"/>
  <c r="C24" i="1"/>
  <c r="C71" i="1"/>
  <c r="C41" i="1"/>
  <c r="C62" i="1"/>
  <c r="C47" i="1"/>
  <c r="C60" i="1"/>
  <c r="C31" i="1"/>
  <c r="C68" i="1"/>
  <c r="C49" i="1"/>
  <c r="C44" i="1"/>
  <c r="C50" i="1"/>
  <c r="C37" i="1"/>
  <c r="C32" i="1"/>
  <c r="C59" i="1"/>
  <c r="C21" i="1"/>
  <c r="C39" i="1"/>
  <c r="C26" i="1"/>
  <c r="C45" i="1"/>
  <c r="C51" i="1"/>
  <c r="C56" i="1"/>
  <c r="C46" i="1"/>
  <c r="C27" i="1"/>
  <c r="C28" i="1"/>
  <c r="C43" i="1"/>
  <c r="C42" i="1"/>
  <c r="C38" i="1"/>
  <c r="C25" i="1"/>
  <c r="C33" i="1"/>
  <c r="C30" i="1"/>
  <c r="C34" i="1"/>
  <c r="C22" i="1"/>
  <c r="C23" i="1"/>
  <c r="C19" i="1"/>
  <c r="C20" i="1"/>
  <c r="C18" i="1"/>
  <c r="A14" i="1"/>
  <c r="A4" i="1"/>
  <c r="A5" i="1"/>
  <c r="A6" i="1"/>
  <c r="A7" i="1"/>
  <c r="A8" i="1"/>
  <c r="A9" i="1"/>
</calcChain>
</file>

<file path=xl/sharedStrings.xml><?xml version="1.0" encoding="utf-8"?>
<sst xmlns="http://schemas.openxmlformats.org/spreadsheetml/2006/main" count="697" uniqueCount="508">
  <si>
    <t>O. Filhol, D. Ciais, C. Lajaunie, P. Charbonnier, N. Foveau, J.-P. Vert and Y. Vandenbrouck</t>
  </si>
  <si>
    <t>DSIR: Assessing the design of highly potent siRNA by testing a set of cancer-relevant target genes</t>
  </si>
  <si>
    <t>PLoS ONE</t>
    <phoneticPr fontId="2" type="noConversion"/>
  </si>
  <si>
    <t>7(10):e48057</t>
    <phoneticPr fontId="2" type="noConversion"/>
  </si>
  <si>
    <t>2013</t>
    <phoneticPr fontId="2" type="noConversion"/>
  </si>
  <si>
    <t>F. Mordelet and J.-P. Vert</t>
    <phoneticPr fontId="2" type="noConversion"/>
  </si>
  <si>
    <t>Supervised inference of gene regulatory networks from positive and unlabeled examples</t>
  </si>
  <si>
    <t>In H. Mamitsuka, C. DeLisi and M. Kanehisa (Eds), Data Mining for Systems Biology, Methods in Molecular Biology 939, Humana Press</t>
  </si>
  <si>
    <t>47-58</t>
    <phoneticPr fontId="2" type="noConversion"/>
  </si>
  <si>
    <t>J.-P. Vert</t>
    <phoneticPr fontId="2" type="noConversion"/>
  </si>
  <si>
    <t>Les applications industrielles de la bio-informatique</t>
  </si>
  <si>
    <t>J</t>
    <phoneticPr fontId="2" type="noConversion"/>
  </si>
  <si>
    <t>Annales des Mines - Realites industrielles</t>
  </si>
  <si>
    <t>Feb 2013 issue, 17-23</t>
  </si>
  <si>
    <t>E. Bernard, L. Jacob, J. Mairal and J.-P. Vert</t>
  </si>
  <si>
    <t>Efficient RNA isoform identification and quantification from RNA-seq data with network flows</t>
  </si>
  <si>
    <t>Date : 10/4/2012</t>
    <phoneticPr fontId="2" type="noConversion"/>
  </si>
  <si>
    <t>C. Houdayer, V. Caux-Moncoutier, S. Krieger, M. Barrois, F. Bonnet, V. Bourdon, M. Bronner, M. Buisson, F. Coulet, P. Gaildrat, C. Lefol, M. LÃ©one, S. Mazoyer, D. Muller, A. Remenieras, F. Revillion, E. Rouleau, J. Sokolowska, J.-P. Vert, R. Lidereau, F. Soubrier, H. Sobol, N. Sevenet, B. Bressac de Paillerets, A. Hardouin, M. Tosi, O.M. Sinilnikova and D. Stoppa-Lyonnet</t>
    <phoneticPr fontId="2" type="noConversion"/>
  </si>
  <si>
    <t>J</t>
    <phoneticPr fontId="2" type="noConversion"/>
  </si>
  <si>
    <t>BMC Systems Biology</t>
    <phoneticPr fontId="2" type="noConversion"/>
  </si>
  <si>
    <t>6:145</t>
    <phoneticPr fontId="2" type="noConversion"/>
  </si>
  <si>
    <t>DMA-00-15</t>
  </si>
  <si>
    <t>D. Marbach, J.C. Costello, R. Küffner, N.M. Vega, R.J. Prill, D.M. Camacho, K.R. Allison, The DREAM5 Consortium, M. Kellis, J.J.Collins and G. Stolovitzky</t>
    <phoneticPr fontId="2" type="noConversion"/>
  </si>
  <si>
    <t>Wisdom of crowds for robust gene network inference</t>
    <phoneticPr fontId="2" type="noConversion"/>
  </si>
  <si>
    <t>Nature Methods</t>
    <phoneticPr fontId="2" type="noConversion"/>
  </si>
  <si>
    <t>Learning smoothing models of copy number profiles using breakpoint annotations</t>
  </si>
  <si>
    <t>Guidelines for splicing analysis in molecular diagnosis derived from a set of 327 combined in silico / in vitro studies on BRCA1 and BRCA2 variants</t>
  </si>
  <si>
    <t>Human Mutation</t>
  </si>
  <si>
    <t>33(8):1228-1238</t>
  </si>
  <si>
    <t>E. Barillot, L. Calzone, P. Hupé, J.-P. Vert and A. Zinovyev</t>
  </si>
  <si>
    <t>Computational systems biology of cancer</t>
  </si>
  <si>
    <t>B</t>
  </si>
  <si>
    <t>CRC Press</t>
  </si>
  <si>
    <t>Group Lasso with Overlaps: the Latent Group Lasso approach</t>
  </si>
  <si>
    <t>G Obozinski, L Jacob, JP Vert</t>
  </si>
  <si>
    <t>U</t>
  </si>
  <si>
    <t>Technical report</t>
  </si>
  <si>
    <t>arXiv:1110.0413</t>
  </si>
  <si>
    <t>AC Haury, F Mordelet, P Vera-Licona, JP Vert</t>
  </si>
  <si>
    <t>TIGRESS: trustful inference of gene regulation using stability selection</t>
  </si>
  <si>
    <t>K. Bleakley and J.-P. Vert</t>
    <phoneticPr fontId="2" type="noConversion"/>
  </si>
  <si>
    <t>The group fused lasso for multiple change-point detection</t>
    <phoneticPr fontId="2" type="noConversion"/>
  </si>
  <si>
    <t>U</t>
    <phoneticPr fontId="2" type="noConversion"/>
  </si>
  <si>
    <t>Technical report</t>
    <phoneticPr fontId="2" type="noConversion"/>
  </si>
  <si>
    <t>arXiv:1106.4199</t>
    <phoneticPr fontId="2" type="noConversion"/>
  </si>
  <si>
    <t>HAL-00422430</t>
    <phoneticPr fontId="2" type="noConversion"/>
  </si>
  <si>
    <t>A.-C. Haury, L. Jacob and J.-P. Vert</t>
  </si>
  <si>
    <t>Increasing stability and interpretability of gene expression signatures</t>
  </si>
  <si>
    <t>Technical report</t>
    <phoneticPr fontId="2" type="noConversion"/>
  </si>
  <si>
    <t>HAL-00448395</t>
    <phoneticPr fontId="2" type="noConversion"/>
  </si>
  <si>
    <t>F. Mordelet and J.-P. Vert</t>
    <phoneticPr fontId="2" type="noConversion"/>
  </si>
  <si>
    <t>2010</t>
    <phoneticPr fontId="2" type="noConversion"/>
  </si>
  <si>
    <t>A bagging SVM to learn from positive and unlabeled examples</t>
  </si>
  <si>
    <t>HAL-00523336</t>
    <phoneticPr fontId="2" type="noConversion"/>
  </si>
  <si>
    <t>433-440</t>
    <phoneticPr fontId="2" type="noConversion"/>
  </si>
  <si>
    <t>P. Mahé and J.-P. Vert</t>
  </si>
  <si>
    <t>Graph kernels based on tree patterns for molecules</t>
  </si>
  <si>
    <t>J</t>
  </si>
  <si>
    <t>Machine Learning</t>
  </si>
  <si>
    <t>23(13):i57-i65</t>
  </si>
  <si>
    <t>745-752</t>
    <phoneticPr fontId="2" type="noConversion"/>
  </si>
  <si>
    <t>75(1):3-35</t>
  </si>
  <si>
    <t>Global alignment of protein-protein interaction networks by graph matching methods</t>
  </si>
  <si>
    <t>Bioinformatics</t>
    <phoneticPr fontId="2" type="noConversion"/>
  </si>
  <si>
    <t>25(12):i259-1267</t>
  </si>
  <si>
    <t>Virtual screening with support vector machines and structure kernels</t>
  </si>
  <si>
    <t>J.-P. Vert, T. Matsui, S. Satoh and Y. Uchiyama</t>
    <phoneticPr fontId="2" type="noConversion"/>
  </si>
  <si>
    <t>High-level feature extraction using SVM with walk-based graph kernel</t>
  </si>
  <si>
    <t>ICASSP</t>
    <phoneticPr fontId="2" type="noConversion"/>
  </si>
  <si>
    <t>1121-1124</t>
    <phoneticPr fontId="2" type="noConversion"/>
  </si>
  <si>
    <t>White Functionals for Anomaly Detection in Dynamical Systems</t>
  </si>
  <si>
    <t>M. Cuturi, J.-P. Vert and A. d'Aspremont</t>
    <phoneticPr fontId="2" type="noConversion"/>
  </si>
  <si>
    <t>NIPS</t>
    <phoneticPr fontId="2" type="noConversion"/>
  </si>
  <si>
    <t>432-440</t>
    <phoneticPr fontId="2" type="noConversion"/>
  </si>
  <si>
    <t>A new protein binding pocket similarity measure based on comparison of clouds of atoms in 3D: application to ligand prediction</t>
  </si>
  <si>
    <t>B. Hoffmann, M. Zaslavskiy, J.-P. Vert and V. Stoven</t>
    <phoneticPr fontId="2" type="noConversion"/>
  </si>
  <si>
    <t>BMC Bioinformatics</t>
    <phoneticPr fontId="2" type="noConversion"/>
  </si>
  <si>
    <t>11:99</t>
    <phoneticPr fontId="2" type="noConversion"/>
  </si>
  <si>
    <t>F. Lejeune, L. Mesrob, F. Parmentier, C. Bicep, R. Vazquez, A. Parker, J.-P. Vert, C. Tourette and C. Neri</t>
  </si>
  <si>
    <t>Large-scale functional RNAi screen in C. elegans identifies genes that regulate the dysfunction of mutant polyglutamine neurons</t>
  </si>
  <si>
    <t>BMC Genomics</t>
  </si>
  <si>
    <t>13:91</t>
  </si>
  <si>
    <t>in Kernel Methods in Computational Biology</t>
  </si>
  <si>
    <t>20:1682-1689</t>
    <phoneticPr fontId="2" type="noConversion"/>
  </si>
  <si>
    <t>B. Schölkopf, K. Tsuda and J.-P. Vert</t>
  </si>
  <si>
    <t>J.-P. Vert, H. Saigo, T. Akutsu</t>
    <phoneticPr fontId="2" type="noConversion"/>
  </si>
  <si>
    <t>131-154</t>
    <phoneticPr fontId="2" type="noConversion"/>
  </si>
  <si>
    <t>J.-P. Vert, K. Tsuda and B. Schölkopf,</t>
  </si>
  <si>
    <t>35-70</t>
    <phoneticPr fontId="2" type="noConversion"/>
  </si>
  <si>
    <t>171-192</t>
    <phoneticPr fontId="2" type="noConversion"/>
  </si>
  <si>
    <t>R. Kondor and J.-P. Vert</t>
    <phoneticPr fontId="2" type="noConversion"/>
  </si>
  <si>
    <t>Diffusion kernels</t>
    <phoneticPr fontId="2" type="noConversion"/>
  </si>
  <si>
    <t>Clustered Multi-Task Learning: A Convex Formulation</t>
  </si>
  <si>
    <t>in Elements of Computational Systems Biology, Wiley</t>
    <phoneticPr fontId="2" type="noConversion"/>
  </si>
  <si>
    <t>M. Zaslavskiy, F. Bach and J.-P. Vert</t>
    <phoneticPr fontId="2" type="noConversion"/>
  </si>
  <si>
    <t>IEEE Transactions on Pattern Analysis and Machine Intelligence</t>
  </si>
  <si>
    <t>L. Jacob and J.-P. Vert</t>
  </si>
  <si>
    <t>24(19):2149-2156</t>
    <phoneticPr fontId="2" type="noConversion"/>
  </si>
  <si>
    <t>Bioinformatics</t>
    <phoneticPr fontId="2" type="noConversion"/>
  </si>
  <si>
    <t>9:363</t>
    <phoneticPr fontId="2" type="noConversion"/>
  </si>
  <si>
    <t>L. Jacob, B. Hoffmann, V. Stoven and J.-P. Vert</t>
  </si>
  <si>
    <t>J.-P. Vert and L. Jacob</t>
  </si>
  <si>
    <t>Combinatorial Chemistry &amp; High Throughput Screening</t>
  </si>
  <si>
    <t>11(8):677-685</t>
  </si>
  <si>
    <t>F. Mordelet and J.-P. Vert</t>
    <phoneticPr fontId="2" type="noConversion"/>
  </si>
  <si>
    <t>24(16):i76-i82</t>
    <phoneticPr fontId="2" type="noConversion"/>
  </si>
  <si>
    <t>M. Zaslavskiy, F. Bach and J.-P. Vert</t>
  </si>
  <si>
    <t>329-337</t>
    <phoneticPr fontId="2" type="noConversion"/>
  </si>
  <si>
    <t>ICISP</t>
    <phoneticPr fontId="2" type="noConversion"/>
  </si>
  <si>
    <t>HAL-00218278</t>
  </si>
  <si>
    <t>Technical report</t>
    <phoneticPr fontId="2" type="noConversion"/>
  </si>
  <si>
    <t>F. Rapaport, E. Barillot and J.-P. Vert</t>
    <phoneticPr fontId="2" type="noConversion"/>
  </si>
  <si>
    <t>Bioinformatics</t>
    <phoneticPr fontId="2" type="noConversion"/>
  </si>
  <si>
    <t>24(13):i375-i382</t>
    <phoneticPr fontId="2" type="noConversion"/>
  </si>
  <si>
    <t>J. Abernethy, T. Evgeniou, O. Toubia, and J.-P. Vert</t>
    <phoneticPr fontId="2" type="noConversion"/>
  </si>
  <si>
    <t>IEEE Transactions on Knowledge and Data Engineering</t>
  </si>
  <si>
    <t>20(2):145-155</t>
    <phoneticPr fontId="2" type="noConversion"/>
  </si>
  <si>
    <t>24(3):358-366</t>
    <phoneticPr fontId="2" type="noConversion"/>
  </si>
  <si>
    <t>Journal of Machine Learning Research</t>
  </si>
  <si>
    <t>31(12):2227-2242</t>
  </si>
  <si>
    <t>TA</t>
    <phoneticPr fontId="2" type="noConversion"/>
  </si>
  <si>
    <t>J.-P. Vert and K. Bleakley</t>
  </si>
  <si>
    <t>Fast detection of multiple change-points shared by many signals using group LARS</t>
  </si>
  <si>
    <t>NIPS</t>
    <phoneticPr fontId="2" type="noConversion"/>
  </si>
  <si>
    <t>3D ligand-based virtual screening with support vector machines</t>
  </si>
  <si>
    <t>J.P. Vert</t>
    <phoneticPr fontId="2" type="noConversion"/>
  </si>
  <si>
    <t>C</t>
    <phoneticPr fontId="2" type="noConversion"/>
  </si>
  <si>
    <t>35-45</t>
    <phoneticPr fontId="2" type="noConversion"/>
  </si>
  <si>
    <t>in Chemoinformatics and Advanced Machine Learning Perspectives: Complex Computational Methods and Collaborative Techniques, IGI Global</t>
    <phoneticPr fontId="2" type="noConversion"/>
  </si>
  <si>
    <t>K. Bleakley and J.-P. Vert</t>
    <phoneticPr fontId="2" type="noConversion"/>
  </si>
  <si>
    <t>Joint segmentation of many aCGH profiles using fast group LARS</t>
  </si>
  <si>
    <t>U</t>
    <phoneticPr fontId="2" type="noConversion"/>
  </si>
  <si>
    <t>Technical report</t>
    <phoneticPr fontId="2" type="noConversion"/>
  </si>
  <si>
    <t>Genome informatics for data-driven biology: A report on the twelfth international conference on genome informatics, Tokyo, Japan, December 17-19, 2001</t>
    <phoneticPr fontId="2" type="noConversion"/>
  </si>
  <si>
    <t>K. Nakai and J.-P. Vert</t>
    <phoneticPr fontId="2" type="noConversion"/>
  </si>
  <si>
    <t>3(4):4010.1-4010.3</t>
    <phoneticPr fontId="2" type="noConversion"/>
  </si>
  <si>
    <t>18:S276-S284</t>
    <phoneticPr fontId="2" type="noConversion"/>
  </si>
  <si>
    <t>1425-1432</t>
    <phoneticPr fontId="2" type="noConversion"/>
  </si>
  <si>
    <t>J. Abernethy, F. Bach, T. Evgeniou and J.-P. Vert</t>
  </si>
  <si>
    <t>J. Abernethy, F. Bach, T. Evgeniou and J.-P. Vert</t>
    <phoneticPr fontId="2" type="noConversion"/>
  </si>
  <si>
    <t>J.-P. Vert, N. Foveau, C. Lajaunie and Y. Vandenbrouck</t>
  </si>
  <si>
    <t>7:520</t>
    <phoneticPr fontId="2" type="noConversion"/>
  </si>
  <si>
    <t>P. Mahé, L. Ralaivola, V. Stoven and J.-P. Vert</t>
  </si>
  <si>
    <t>46(5):2003-2014</t>
    <phoneticPr fontId="2" type="noConversion"/>
  </si>
  <si>
    <t>F. Rapaport, A. Zinovyev, E. Barillot and J.-P. Vert</t>
    <phoneticPr fontId="2" type="noConversion"/>
  </si>
  <si>
    <t>BGRS</t>
    <phoneticPr fontId="2" type="noConversion"/>
  </si>
  <si>
    <t>3:91-95</t>
    <phoneticPr fontId="2" type="noConversion"/>
  </si>
  <si>
    <t>7-18</t>
    <phoneticPr fontId="2" type="noConversion"/>
  </si>
  <si>
    <t>R. Vert and J.-P. Vert</t>
  </si>
  <si>
    <t>7:817-854</t>
    <phoneticPr fontId="2" type="noConversion"/>
  </si>
  <si>
    <t>H. Saigo, J.-P. Vert and T. Akutsu</t>
  </si>
  <si>
    <t>7:246</t>
    <phoneticPr fontId="2" type="noConversion"/>
  </si>
  <si>
    <t>J.-P. Vert, R. Thurman and W. S. Noble</t>
  </si>
  <si>
    <t>1401-1408</t>
    <phoneticPr fontId="2" type="noConversion"/>
  </si>
  <si>
    <t>1409-1416</t>
    <phoneticPr fontId="2" type="noConversion"/>
  </si>
  <si>
    <t>R. Vert and J.-P. Vert</t>
    <phoneticPr fontId="2" type="noConversion"/>
  </si>
  <si>
    <t>J.-P. Vert, J. Qiu and W. S. Noble</t>
  </si>
  <si>
    <t>8(10):S8</t>
    <phoneticPr fontId="2" type="noConversion"/>
  </si>
  <si>
    <t>K. Bleakley, G. Biau and J.-P. Vert</t>
  </si>
  <si>
    <t>M. Cuturi, J.-P. Vert, O. Birkenes and T. Matsui,</t>
  </si>
  <si>
    <t>2:413-416</t>
    <phoneticPr fontId="2" type="noConversion"/>
  </si>
  <si>
    <t>Y. Yamanishi, F. Bach and J.-P. Vert</t>
  </si>
  <si>
    <t>23(10):1211-1216</t>
    <phoneticPr fontId="2" type="noConversion"/>
  </si>
  <si>
    <t>J. Qiu, M. Hue, A. Ben-Hur, J.-P. Vert and W. S. Noble</t>
  </si>
  <si>
    <t>23(9):1090-1098</t>
    <phoneticPr fontId="2" type="noConversion"/>
  </si>
  <si>
    <t>in Kernel Methods in Bioengineering, Signal and Image Processing</t>
    <phoneticPr fontId="2" type="noConversion"/>
  </si>
  <si>
    <t>42-63</t>
    <phoneticPr fontId="2" type="noConversion"/>
  </si>
  <si>
    <t>J.-P. Vert</t>
    <phoneticPr fontId="2" type="noConversion"/>
  </si>
  <si>
    <t>M. Hue, M. Riffle, J.-P. Vert and W. S. Noble</t>
  </si>
  <si>
    <t>Large-scale prediction of protein-protein interactions from structures</t>
  </si>
  <si>
    <t>J</t>
    <phoneticPr fontId="2" type="noConversion"/>
  </si>
  <si>
    <t>11:144</t>
    <phoneticPr fontId="2" type="noConversion"/>
  </si>
  <si>
    <t>189-212</t>
    <phoneticPr fontId="2" type="noConversion"/>
  </si>
  <si>
    <t>M. Hue and J.-P. Vert</t>
  </si>
  <si>
    <t>On learning with kernels for unordered pairs</t>
  </si>
  <si>
    <t>P</t>
    <phoneticPr fontId="2" type="noConversion"/>
  </si>
  <si>
    <t>463-470</t>
    <phoneticPr fontId="2" type="noConversion"/>
  </si>
  <si>
    <t>M. Zaslavskiy, F. Bach and J.-P. Vert</t>
    <phoneticPr fontId="2" type="noConversion"/>
  </si>
  <si>
    <t>Many-to-many graph matching: a continuous relaxation approach</t>
  </si>
  <si>
    <t>ECML</t>
    <phoneticPr fontId="2" type="noConversion"/>
  </si>
  <si>
    <t>515-530</t>
    <phoneticPr fontId="2" type="noConversion"/>
  </si>
  <si>
    <t>12(4):409-423</t>
  </si>
  <si>
    <t>10:803-826</t>
  </si>
  <si>
    <t>19:323i-330i</t>
    <phoneticPr fontId="2" type="noConversion"/>
  </si>
  <si>
    <t>19:238ii-244ii</t>
    <phoneticPr fontId="2" type="noConversion"/>
  </si>
  <si>
    <t>Y. Yamanishi, J.-P. Vert and M. Kanehisa</t>
  </si>
  <si>
    <t>Heterogeneous data comparison and gene selection with kernel canonical correlation analysis</t>
  </si>
  <si>
    <t>Glycan classification with tree kernels</t>
  </si>
  <si>
    <t>Genome Biology</t>
    <phoneticPr fontId="2" type="noConversion"/>
  </si>
  <si>
    <t>Eliciting Consumer Preferences Using Robust Adaptive Choice Questionnaires</t>
    <phoneticPr fontId="2" type="noConversion"/>
  </si>
  <si>
    <t>Kernel Methods in Computational Biology</t>
  </si>
  <si>
    <t>Protein homology detection using string alignment kernels</t>
  </si>
  <si>
    <t>A tree kernel to analyse phylogenetic profiles</t>
  </si>
  <si>
    <t>Protein network inference from multiple genomic data: a supervised approach</t>
  </si>
  <si>
    <t>Bioinformatics</t>
  </si>
  <si>
    <t>MIT Press</t>
    <phoneticPr fontId="2" type="noConversion"/>
  </si>
  <si>
    <t>Extensions of marginalized graph kernels</t>
  </si>
  <si>
    <t>ICML</t>
    <phoneticPr fontId="2" type="noConversion"/>
  </si>
  <si>
    <t>A mutual information kernel for sequences</t>
    <phoneticPr fontId="2" type="noConversion"/>
  </si>
  <si>
    <t>20:i363-i370</t>
    <phoneticPr fontId="2" type="noConversion"/>
  </si>
  <si>
    <t>M. Cuturi, J.-P. Vert</t>
  </si>
  <si>
    <t>1905-1910</t>
    <phoneticPr fontId="2" type="noConversion"/>
  </si>
  <si>
    <t>P. Mahé, N. Ueda, T. Akutsu, J.-L. Perret and J.-P. Vert,</t>
  </si>
  <si>
    <t>552-559</t>
    <phoneticPr fontId="2" type="noConversion"/>
  </si>
  <si>
    <t>209-230</t>
    <phoneticPr fontId="2" type="noConversion"/>
  </si>
  <si>
    <t>S. Matsuda, J.-P. Vert, H. Saigo, N. Ueda, H. Toh, and T. Akutsu</t>
  </si>
  <si>
    <t>14:2804-2813</t>
    <phoneticPr fontId="2" type="noConversion"/>
  </si>
  <si>
    <t>21:i468-i477</t>
    <phoneticPr fontId="2" type="noConversion"/>
  </si>
  <si>
    <t>P. Mahé, N. Ueda, T. Akutsu, J.-L. Perret and J.-P. Vert</t>
  </si>
  <si>
    <t>45(4)939-951</t>
    <phoneticPr fontId="2" type="noConversion"/>
  </si>
  <si>
    <t>M. Cuturi and J.-P. Vert</t>
  </si>
  <si>
    <t>18(4):1111-1123</t>
    <phoneticPr fontId="2" type="noConversion"/>
  </si>
  <si>
    <t>M. Cuturi, K. Fukumizu and J.-P. Vert</t>
  </si>
  <si>
    <t>6:1169-1198</t>
    <phoneticPr fontId="2" type="noConversion"/>
  </si>
  <si>
    <t>329-336</t>
    <phoneticPr fontId="2" type="noConversion"/>
  </si>
  <si>
    <t>J.-P. Vert and Y. Yamanishi</t>
  </si>
  <si>
    <t>1433-1440</t>
    <phoneticPr fontId="2" type="noConversion"/>
  </si>
  <si>
    <t>Y. Yamanishi and J.-P. Vert</t>
  </si>
  <si>
    <t>Proceedings for the Institute of Satistical Mathematics</t>
  </si>
  <si>
    <t>54(2):357-373</t>
    <phoneticPr fontId="2" type="noConversion"/>
  </si>
  <si>
    <t>Technical report</t>
    <phoneticPr fontId="2" type="noConversion"/>
  </si>
  <si>
    <t>Journal of Machine Learning Research</t>
    <phoneticPr fontId="2" type="noConversion"/>
  </si>
  <si>
    <t>L. Jacob, F. Bach and J.-P. Vert</t>
  </si>
  <si>
    <t>L. Jacob, G. Obozinki and J.-P. Vert</t>
    <phoneticPr fontId="2" type="noConversion"/>
  </si>
  <si>
    <t>Group Lasso with overlap and graph Lasso</t>
    <phoneticPr fontId="2" type="noConversion"/>
  </si>
  <si>
    <t>ICML</t>
    <phoneticPr fontId="2" type="noConversion"/>
  </si>
  <si>
    <t>ICGI</t>
    <phoneticPr fontId="2" type="noConversion"/>
  </si>
  <si>
    <t>Refs</t>
    <phoneticPr fontId="2" type="noConversion"/>
  </si>
  <si>
    <t>CICling 2001</t>
    <phoneticPr fontId="2" type="noConversion"/>
  </si>
  <si>
    <t>J.-P. Vert</t>
  </si>
  <si>
    <t>J.-P. Vert</t>
    <phoneticPr fontId="2" type="noConversion"/>
  </si>
  <si>
    <t>47(5):1884-1901</t>
    <phoneticPr fontId="2" type="noConversion"/>
  </si>
  <si>
    <t>423-436</t>
    <phoneticPr fontId="2" type="noConversion"/>
  </si>
  <si>
    <t>649-660</t>
    <phoneticPr fontId="2" type="noConversion"/>
  </si>
  <si>
    <t>H. Saigo, J.-P. Vert, T. Akutsu and N. Ueda</t>
  </si>
  <si>
    <t>H. Saigo, J.-P. Vert, T. Akutsu and N. Ueda</t>
    <phoneticPr fontId="2" type="noConversion"/>
  </si>
  <si>
    <t>Genome Informatics</t>
    <phoneticPr fontId="2" type="noConversion"/>
  </si>
  <si>
    <t>13:396-397</t>
    <phoneticPr fontId="2" type="noConversion"/>
  </si>
  <si>
    <t>Consistency and Convergence Rates of One-Class SVMs and Related Algorithms</t>
  </si>
  <si>
    <t>Semigroup Kernels on Measures</t>
  </si>
  <si>
    <t>Spectral analysis of gene expression profiles using gene networks</t>
    <phoneticPr fontId="2" type="noConversion"/>
  </si>
  <si>
    <t>Optimizing amino acid substitution matrices with a local alignment kernel</t>
    <phoneticPr fontId="2" type="noConversion"/>
  </si>
  <si>
    <t>Estimating Protein Network from Multiple Genomic Data by Kernel Methods</t>
    <phoneticPr fontId="2" type="noConversion"/>
  </si>
  <si>
    <t>Kernel matrix regression</t>
    <phoneticPr fontId="2" type="noConversion"/>
  </si>
  <si>
    <t>A kernel for time series based on global alignments</t>
    <phoneticPr fontId="2" type="noConversion"/>
  </si>
  <si>
    <t>Virtual screening of GPCRs: an in silico chemogenomics approach</t>
    <phoneticPr fontId="2" type="noConversion"/>
  </si>
  <si>
    <t>The optimal assignment kernel is not positive definite</t>
    <phoneticPr fontId="2" type="noConversion"/>
  </si>
  <si>
    <t>SIRENE: Supervised Inference of REgulatory NEtworks</t>
    <phoneticPr fontId="2" type="noConversion"/>
  </si>
  <si>
    <t>J.-P. Vert and M. Kanehisa</t>
  </si>
  <si>
    <t>J.-P. Vert and M. Kanehisa</t>
    <phoneticPr fontId="2" type="noConversion"/>
  </si>
  <si>
    <t>Adaptive context trees and text clustering</t>
  </si>
  <si>
    <t>IEEE Trans. Inf. Theory</t>
    <phoneticPr fontId="2" type="noConversion"/>
  </si>
  <si>
    <t>An accurate and interpretable model for siRNA efficacy prediction</t>
  </si>
  <si>
    <t>BMC Bioinformatics</t>
    <phoneticPr fontId="2" type="noConversion"/>
  </si>
  <si>
    <t>The pharmacophore kernel for virtual screening with support vector machines</t>
  </si>
  <si>
    <t>Semigroup Kernels on Finite Sets</t>
  </si>
  <si>
    <t>The context-tree kernel for strings</t>
  </si>
  <si>
    <t>Neural Networks</t>
    <phoneticPr fontId="2" type="noConversion"/>
  </si>
  <si>
    <t xml:space="preserve">Text Categorization Using Adaptive Context Trees </t>
  </si>
  <si>
    <t>Kernels for gene regulatory regions</t>
  </si>
  <si>
    <t>NIPS</t>
    <phoneticPr fontId="2" type="noConversion"/>
  </si>
  <si>
    <t>Classification of microarray data using gene networks</t>
  </si>
  <si>
    <t>A primer on kernel methods</t>
  </si>
  <si>
    <t>Y. Yamanishi and J.-P. Vert</t>
    <phoneticPr fontId="2" type="noConversion"/>
  </si>
  <si>
    <t>ASMDA</t>
    <phoneticPr fontId="2" type="noConversion"/>
  </si>
  <si>
    <t>F. Rapaport, A. Zinovyev, M. Dutreix, E. Barillot and J.-P. Vert</t>
  </si>
  <si>
    <t>8:35</t>
    <phoneticPr fontId="2" type="noConversion"/>
  </si>
  <si>
    <t>Y. Yamanishi, J.-P. Vert, A. Nakaya and M. Kanehisa</t>
  </si>
  <si>
    <t>Bioinformatics</t>
    <phoneticPr fontId="2" type="noConversion"/>
  </si>
  <si>
    <t>Double mixture and universal inference</t>
  </si>
  <si>
    <t>Supervised reconstruction of biological networks with local models</t>
  </si>
  <si>
    <t>Bioinformatics</t>
    <phoneticPr fontId="2" type="noConversion"/>
  </si>
  <si>
    <t>Comparison of SVM-Based Methods for Remote Homology Detection</t>
  </si>
  <si>
    <t>Kernel methods in genomics and computational biology</t>
  </si>
  <si>
    <t>ICASSP</t>
    <phoneticPr fontId="2" type="noConversion"/>
  </si>
  <si>
    <t>Consistency of one-class SVM and related algorithms</t>
  </si>
  <si>
    <t>Classification of arrayCGH data using fused SVM</t>
    <phoneticPr fontId="2" type="noConversion"/>
  </si>
  <si>
    <t>A path following algorithm for graph matching</t>
    <phoneticPr fontId="2" type="noConversion"/>
  </si>
  <si>
    <t>Reconstruction of biological networks by supervised machine learning approaches</t>
    <phoneticPr fontId="2" type="noConversion"/>
  </si>
  <si>
    <t>A path following algorithm for the graph matching problem</t>
    <phoneticPr fontId="2" type="noConversion"/>
  </si>
  <si>
    <t>A New Approach to Collaborative Filtering: Operator Estimation with Spectral Regularization</t>
    <phoneticPr fontId="2" type="noConversion"/>
  </si>
  <si>
    <t>Type</t>
    <phoneticPr fontId="2" type="noConversion"/>
  </si>
  <si>
    <t>B</t>
    <phoneticPr fontId="2" type="noConversion"/>
  </si>
  <si>
    <t>J</t>
    <phoneticPr fontId="2" type="noConversion"/>
  </si>
  <si>
    <t>P</t>
    <phoneticPr fontId="2" type="noConversion"/>
  </si>
  <si>
    <t>C</t>
    <phoneticPr fontId="2" type="noConversion"/>
  </si>
  <si>
    <t>U</t>
    <phoneticPr fontId="2" type="noConversion"/>
  </si>
  <si>
    <t>TA</t>
    <phoneticPr fontId="2" type="noConversion"/>
  </si>
  <si>
    <t>Citation report - Jean-Philippe Vert</t>
    <phoneticPr fontId="2" type="noConversion"/>
  </si>
  <si>
    <t>Book</t>
    <phoneticPr fontId="2" type="noConversion"/>
  </si>
  <si>
    <t>Articles in international journals</t>
    <phoneticPr fontId="2" type="noConversion"/>
  </si>
  <si>
    <t>Articles in peer-reviewed conference proceedings</t>
    <phoneticPr fontId="2" type="noConversion"/>
  </si>
  <si>
    <t>Book chapters</t>
    <phoneticPr fontId="2" type="noConversion"/>
  </si>
  <si>
    <t>Technical reports</t>
    <phoneticPr fontId="2" type="noConversion"/>
  </si>
  <si>
    <t>total publications</t>
    <phoneticPr fontId="2" type="noConversion"/>
  </si>
  <si>
    <t>Graph-Driven Feature Extraction From Microarray Data Using Diffusion Kernels and Kernel CCA</t>
  </si>
  <si>
    <t>NIPS</t>
    <phoneticPr fontId="2" type="noConversion"/>
  </si>
  <si>
    <t>Extraction of correlated gene clusters from multiple genomic data by generalized kernel canonical correlation analysis</t>
    <phoneticPr fontId="2" type="noConversion"/>
  </si>
  <si>
    <t>Extracting active pathways from gene expression data</t>
  </si>
  <si>
    <t>Support vector machine prediction of signal peptide cleavage site using a new class of kernels for strings</t>
    <phoneticPr fontId="2" type="noConversion"/>
  </si>
  <si>
    <t>PSB</t>
    <phoneticPr fontId="2" type="noConversion"/>
  </si>
  <si>
    <t>Supervised graph inference</t>
  </si>
  <si>
    <t>2010</t>
    <phoneticPr fontId="2" type="noConversion"/>
  </si>
  <si>
    <t>2011</t>
    <phoneticPr fontId="2" type="noConversion"/>
  </si>
  <si>
    <t>N24/06/MM, Ecole des Mines de Paris</t>
  </si>
  <si>
    <t>A new pairwise kernel for biological network inference with support vector machines</t>
  </si>
  <si>
    <t>Classification of Biological Sequences with Kernel Methods</t>
  </si>
  <si>
    <t>Local Alignment Kernels for Biological Sequences</t>
  </si>
  <si>
    <t>A novel representation of protein sequences for prediction of subcellular location using support</t>
  </si>
  <si>
    <t>Protein Science</t>
    <phoneticPr fontId="2" type="noConversion"/>
  </si>
  <si>
    <t>Graph kernels for molecular structure-activity relationship analysis with support vector machines</t>
  </si>
  <si>
    <t>J. Chem. Inf. Model.</t>
    <phoneticPr fontId="2" type="noConversion"/>
  </si>
  <si>
    <t>Supervised enzyme network inference from the integration of genomic data and chemical information</t>
  </si>
  <si>
    <t>Bioinformatics</t>
    <phoneticPr fontId="2" type="noConversion"/>
  </si>
  <si>
    <t>V. Boeva, A. Zinovyev, K. Bleakley, J.-P. Vert, I. Janoueix-Lerosey, O. Delattre and E. Barillot</t>
  </si>
  <si>
    <t>Control-free calling of copy number alterations in deep-sequencing data using GC-content normalization</t>
  </si>
  <si>
    <t>J</t>
    <phoneticPr fontId="2" type="noConversion"/>
  </si>
  <si>
    <t>Bioinformatics</t>
    <phoneticPr fontId="2" type="noConversion"/>
  </si>
  <si>
    <t>T. Hocking, A. Joulin, F. Bach and J.-P. Vert</t>
  </si>
  <si>
    <t>Clusterpath An Algorithm for Clustering using Convex Fusion Penalties</t>
  </si>
  <si>
    <t>ICML</t>
    <phoneticPr fontId="2" type="noConversion"/>
  </si>
  <si>
    <t>T. Matsui, M. Goto, J.-P. Vert and Y. Uchiyama</t>
  </si>
  <si>
    <t>Gradient-based musical feature extraction based on scale-invariant feature transform</t>
  </si>
  <si>
    <t>EUSIPCO</t>
    <phoneticPr fontId="2" type="noConversion"/>
  </si>
  <si>
    <t>F. Mordelet and J.-P. Vert</t>
  </si>
  <si>
    <t>ProDiGe: PRioritization Of Disease Genes with multitask machine learning from positive and unlabeled examples</t>
  </si>
  <si>
    <t>J</t>
    <phoneticPr fontId="2" type="noConversion"/>
  </si>
  <si>
    <t>BMC Bioinformatics</t>
    <phoneticPr fontId="2" type="noConversion"/>
  </si>
  <si>
    <t>12:389</t>
  </si>
  <si>
    <t>724-728</t>
    <phoneticPr fontId="2" type="noConversion"/>
  </si>
  <si>
    <t>27(2):267-268</t>
  </si>
  <si>
    <t>A.-C. Haury, P. Gestraud and J.-P. Vert</t>
  </si>
  <si>
    <t>The influence of feature selection methods on accuracy, stability and interpretability of molecular signatures</t>
  </si>
  <si>
    <t>J</t>
    <phoneticPr fontId="2" type="noConversion"/>
  </si>
  <si>
    <t>6(12):e28210</t>
  </si>
  <si>
    <t>PLoS ONE</t>
    <phoneticPr fontId="2" type="noConversion"/>
  </si>
  <si>
    <t>K. Takemoto, T. Tamura, Y. Cong, W.-K. Ching, J.-P. Vert and T. Akutsu</t>
  </si>
  <si>
    <t>Analysis of the impact degree distribution in metabolic networks using branching process approximation</t>
  </si>
  <si>
    <t>Physica A</t>
    <phoneticPr fontId="2" type="noConversion"/>
  </si>
  <si>
    <t>391(1-2):379-387</t>
  </si>
  <si>
    <t>2012</t>
    <phoneticPr fontId="2" type="noConversion"/>
  </si>
  <si>
    <t>Low-rank matrix factorization with attributes</t>
  </si>
  <si>
    <t>IJCNN</t>
    <phoneticPr fontId="2" type="noConversion"/>
  </si>
  <si>
    <t>A structural alignment kernel for protein structures</t>
  </si>
  <si>
    <t>citations in Google Scholar</t>
    <phoneticPr fontId="2" type="noConversion"/>
  </si>
  <si>
    <t>h-index according to Google Scholar</t>
    <phoneticPr fontId="2" type="noConversion"/>
  </si>
  <si>
    <t>N.</t>
    <phoneticPr fontId="2" type="noConversion"/>
  </si>
  <si>
    <t>GS</t>
    <phoneticPr fontId="2" type="noConversion"/>
  </si>
  <si>
    <t>GS-N</t>
    <phoneticPr fontId="2" type="noConversion"/>
  </si>
  <si>
    <t>Year</t>
    <phoneticPr fontId="2" type="noConversion"/>
  </si>
  <si>
    <t>Authors</t>
    <phoneticPr fontId="2" type="noConversion"/>
  </si>
  <si>
    <t>Title</t>
    <phoneticPr fontId="2" type="noConversion"/>
  </si>
  <si>
    <t>Source</t>
    <phoneticPr fontId="2" type="noConversion"/>
  </si>
  <si>
    <t>Protein-ligand interaction prediction: an improved chemogenomics approach</t>
    <phoneticPr fontId="2" type="noConversion"/>
  </si>
  <si>
    <t>Machine learning for in silico virtual screening and chemical genomics: new strategies</t>
    <phoneticPr fontId="2" type="noConversion"/>
  </si>
  <si>
    <t>Efficient peptide-MHC-I binding prediction for alleles with few known binders</t>
    <phoneticPr fontId="2" type="noConversion"/>
  </si>
  <si>
    <t>G. Rigaill, T. D. Hocking, F. Bach and J.-P. Vert</t>
  </si>
  <si>
    <t>Learning sparse penalties for change-point detection using max margin interval regression</t>
  </si>
  <si>
    <t>P</t>
  </si>
  <si>
    <t>ICML</t>
  </si>
  <si>
    <t>JMLR W&amp;CP 28(3):172-180</t>
  </si>
  <si>
    <t>E. Richard, F. Bach and J.-P. Vert</t>
  </si>
  <si>
    <t>Intersecting singularities for multi-structured estimation</t>
  </si>
  <si>
    <t>JMLR W&amp;CP 28(3):1157-1165</t>
  </si>
  <si>
    <t>T. D. Hocking, G. Schleiermacher, I. Janoueix-Lerosey, V. Boeva, J. Cappo, O. Delattre, F. Bach and J.-P. Vert</t>
  </si>
  <si>
    <t>BMC Bioinformatics</t>
  </si>
  <si>
    <t>14:164</t>
  </si>
  <si>
    <t>Pattern Recognition Letters</t>
  </si>
  <si>
    <t>Y. Zhao, T. Tamura, T. Akutsu and J-P. Vert</t>
  </si>
  <si>
    <t>Flux balance impact degree: A new definition of impact degree to properly treat reversible reactions in metabolic networks</t>
  </si>
  <si>
    <t xml:space="preserve"> 29(17):2178-2185</t>
  </si>
  <si>
    <t>9:796-804</t>
  </si>
  <si>
    <t>33</t>
  </si>
  <si>
    <t>37:201-209</t>
  </si>
  <si>
    <t>2014</t>
  </si>
  <si>
    <t>J.-L. Plouhinec, D. D. Roche, C. Pegoraro, A.-L. Figueiredo, F. Maczkowiak, L. J. Brunet, M. Cecile, J.-P. Vert, N. Pollet, R. M. Harland and A.-H. Monsoro-Burq</t>
  </si>
  <si>
    <t>Pax3 and Zic1 trigger the early neural crest gene regulatory network by the direct activation of multiple key neural crest specifiers</t>
  </si>
  <si>
    <t>Developmental Biology</t>
  </si>
  <si>
    <t>386(2):461-472</t>
  </si>
  <si>
    <t>N. Varoquaux, F. Ay, W. S. Noble and J.-P. Vert</t>
  </si>
  <si>
    <t>A statistical approach for inferring the three-dimensional structure of the genome</t>
  </si>
  <si>
    <t>T. D. Hocking, V. Boeva, G. Rigaill, G. Schleiermacher, I. Janoueix-Lerosey, O. Delattre, W. Richer, F. Bourdeaut, M. Suguro, M. Seto, F. Bach and J.-P. Vert</t>
  </si>
  <si>
    <t>SegAnnDB: interactive web-based genomic segmentation</t>
  </si>
  <si>
    <t>E. Pauwels, C. Lajaunie and J.-P. Vert</t>
  </si>
  <si>
    <t>A Bayesian active learning strategy for sequential experimental design in systems biology</t>
  </si>
  <si>
    <t>C. Tourette, F. Farina, R. P. Vazquez-Manrique, A.-M. Orfila, S. Hernandez, N. Offner, J. A. Parker, S. Menet, J. Kim, J. Lyu, S. H. Choi, K. Cormier, C. K. Edgerly, O. L. Bordiuk, K. Smith, A. Louise, M. Halford, S. Stacker, J.-P. Vert, R. J. Ferrante, W. Lu and C. Neri</t>
  </si>
  <si>
    <t>Increase in the Wnt receptor Ryk promotes the early stage decline of mutant polyglutamine neurons by repressing FOXO protective activity</t>
  </si>
  <si>
    <t>PLoS Biology</t>
  </si>
  <si>
    <t>F. Ay, E. M. Bunnik, N. Varoquaux, S. M. Bol, J. Prudhomme, J.-P. Vert, W. S. Noble and K. G. Le Roch</t>
  </si>
  <si>
    <t>Three-dimensional modeling of the P. falciparum genome during the erythrocytic cycle reveals a strong connection between genome architecture and gene expression</t>
  </si>
  <si>
    <t>Genome Research</t>
  </si>
  <si>
    <t>30(11):1539-1546</t>
  </si>
  <si>
    <t>30(12):i26-i33</t>
  </si>
  <si>
    <t>12(6):e1001895</t>
  </si>
  <si>
    <t>24:974-988</t>
  </si>
  <si>
    <t>K. Vervier, P. Mahe, A. d'Aspremont, J.-B. Veyrieras and J.-P. Vert</t>
  </si>
  <si>
    <t>On learning matrices with orthogonal columns or disjoint supports</t>
  </si>
  <si>
    <t>ECML/PKDD</t>
  </si>
  <si>
    <t>E. Scornet, G. Biau and J.-P. Vert</t>
  </si>
  <si>
    <t>Consistency of random forests</t>
  </si>
  <si>
    <t>J. C. Costello, L. M. Heiser, E. Georgii, M. Gönen, M. P Menden, N. J Wang, M. Bansal, M. Ammad-ud-din, P. Hintsanen, S. A Khan, J.-P. Mpindi, O. Kallioniemi, A. Honkela, T. Aittokallio, K. Wennerberg, NCI DREAM Community, J. J. Collins, D. Gallahan, D. Singer, J. Saez-Rodriguez, S. Kaski, J. W. Gray and G. Stolovitzky</t>
  </si>
  <si>
    <t>A community effort to assess and improve drug sensitivity prediction algorithms</t>
  </si>
  <si>
    <t>Nature Biotechnology</t>
  </si>
  <si>
    <t>M. Moarii, A. Pinheiro, B. Sigal-Zafrani, A. Fourquet, M. Caly, N. Servant, V. Stoven J.-P. Vert and F. Reyal</t>
  </si>
  <si>
    <t>Epigenomic alterations in breast carcinoma from primary tumor to locoregional recurrences</t>
  </si>
  <si>
    <t>PLOS ONE</t>
  </si>
  <si>
    <t>10</t>
  </si>
  <si>
    <t>J Abernethy, T Evgeniou, JP Vert</t>
  </si>
  <si>
    <t>An optimization framework for adaptive questionnaire design</t>
  </si>
  <si>
    <t>INSEAD</t>
  </si>
  <si>
    <t>JP Vert, H Saigo, T Akutsu</t>
  </si>
  <si>
    <t>Convolution and local alignment kernels</t>
  </si>
  <si>
    <t>L Jacob, JP Vert</t>
  </si>
  <si>
    <t>Kernel methods for in silico chemogenomics</t>
  </si>
  <si>
    <t>arXiv:0709.3931</t>
  </si>
  <si>
    <t>E. Richard, G. Obozinski and J.-P. Vert</t>
  </si>
  <si>
    <t>Tight convex relaxations for sparse matrix factorization</t>
  </si>
  <si>
    <t>NIPS</t>
  </si>
  <si>
    <t>27:3284-3292</t>
  </si>
  <si>
    <t>9(8):e103986</t>
  </si>
  <si>
    <t>32:1202-1212, 2014</t>
  </si>
  <si>
    <t>Part III, LNCS 8726, 274-289, Springer-Verlag Berlin Heidelberg</t>
  </si>
  <si>
    <t>30(17):2447-2455, 2014</t>
  </si>
  <si>
    <t>BMC Systems Biology</t>
  </si>
  <si>
    <t>8:102</t>
  </si>
  <si>
    <t>F. Ay, E. Bunnik, N. Varoquaux, J.-P. Vert, W. S. Noble and K. Le Roch</t>
  </si>
  <si>
    <t>Multiple dimensions of epigenetic gene regulation in the malaria parasite Plasmodium falciparum</t>
  </si>
  <si>
    <t>BioEssays</t>
  </si>
  <si>
    <t>37(2):182-194</t>
  </si>
  <si>
    <t>F. Ay, T. H. Vu, M. J. Zeitz, N. Varoquaux, J. E. Carette, J.-P. Vert, A. R. Hoffman and W. S. Noble</t>
  </si>
  <si>
    <t>Identifying multi-locus chromatin contacts in human cells using tethered multiple 3C</t>
  </si>
  <si>
    <t>16:121</t>
  </si>
  <si>
    <t>A. Schoenauer Sebag, S. Plancade, C. Raulet-Tomkiewicz, R. Barouki, J.-P. Vert and T. Walter</t>
  </si>
  <si>
    <t>Inferring an ontology of single cell motions from high-throughput microscopy data</t>
  </si>
  <si>
    <t>ISBI</t>
  </si>
  <si>
    <t>160-163</t>
  </si>
  <si>
    <t>Annals of Statistics</t>
  </si>
  <si>
    <t>43(4):1716-1741</t>
  </si>
  <si>
    <t>A generic methodological framework for studying single cell motility in high-throughput time-lapse data</t>
  </si>
  <si>
    <t>31(12):i320-i328</t>
  </si>
  <si>
    <t>N. Varoquaux, I. Liachko, F. Ay, J. Burton, J. Shendure, M. Dunham, J.-P. Vert and W. S. Noble</t>
  </si>
  <si>
    <t>Accurate identification of centromere locations in yeast genomes using Hi-C</t>
  </si>
  <si>
    <t>Nucleic Acids Research</t>
  </si>
  <si>
    <t>43(11):5331-5339</t>
  </si>
  <si>
    <t>Y. Jiao and J.-P. Vert</t>
  </si>
  <si>
    <t>The Kendall and Mallows Kernels for Permutations</t>
  </si>
  <si>
    <t>37, 1935-1944</t>
  </si>
  <si>
    <t>K. Vervier, P. Mahé, J.-B. Veyrieras and J.-P. Vert</t>
  </si>
  <si>
    <t>Benchmark of structured machine learning methods for microbial identification from mass-spectrometry data</t>
  </si>
  <si>
    <t>HAL</t>
  </si>
  <si>
    <t>HAL-01151889</t>
  </si>
  <si>
    <t>E. Bernard, L. Jacob, J. Mairali, E. Viara and J.-P. Vert</t>
  </si>
  <si>
    <t>A convex formulation for joint RNA isoform detection and quantification from multiple RNA-seq samples</t>
  </si>
  <si>
    <t>i16:262</t>
  </si>
  <si>
    <t>F. Eduati, L. M. Mangravite et al.</t>
  </si>
  <si>
    <t>Prediction of human population responses to toxic compounds by a collaborative competition</t>
  </si>
  <si>
    <t>33(9):933-940</t>
  </si>
  <si>
    <t>L. Guyon, C. Lajaunie, F. Fer, R. Bhajun, E. Sulpice, G. Pinna, A. Campalans, J. P. Radicella, P. Rouillier, M. Mary, S. Combe, P. Obeid, J.-P. Vert and X. Gidrol</t>
  </si>
  <si>
    <t>Phi-score: A cell-to-cell phenotypic scoring method for sensitive and selective hit discovery in cell-based assays</t>
  </si>
  <si>
    <t>Scientific Reports</t>
  </si>
  <si>
    <t>5:14221</t>
  </si>
  <si>
    <t>M. Moarii, F. Reyal and J.-P. Vert</t>
  </si>
  <si>
    <t>Integrative DNA methylation and gene expression analysis to assess the universality of the CpG island methylator phenotype</t>
  </si>
  <si>
    <t>Human Genomics</t>
  </si>
  <si>
    <t xml:space="preserve"> 9:26</t>
  </si>
  <si>
    <t>M. Moarii, V. Boeva, J.-P. Vert and F. Reyal</t>
  </si>
  <si>
    <t>Changes in gene expression control by DNA methylation in cancer.</t>
  </si>
  <si>
    <t>16:873</t>
  </si>
  <si>
    <t>N. Servant, N. Varoquaux, B. R. Lajoie, E. Viara, C.-J. Chen, J.-P.Vert, E. Heard, J. Dekker and E. Barillot.</t>
  </si>
  <si>
    <t>HiC-Pro: An optimized and flexible pipeline for Hi-C data processing</t>
  </si>
  <si>
    <t>Genome Biology</t>
  </si>
  <si>
    <t>16:259</t>
  </si>
  <si>
    <t>K. Vervier, P. Mahé, M. Tournoud, J.-B. Veyrieras and J.-P. Vert</t>
  </si>
  <si>
    <t>Large-scale Machine Learning for Metagenomics Sequence Classification</t>
  </si>
  <si>
    <t>32(7):1023-1032</t>
  </si>
  <si>
    <t>HAL-01279273</t>
  </si>
  <si>
    <t>S. Sieberts, F. Zhu, J. García-García, E. Stahl et al.</t>
  </si>
  <si>
    <t>Crowdsourced assessment of common genetic contribution to predicting anti-TNF treatment response in rheumatoid arthritis</t>
  </si>
  <si>
    <t>Nature Communications</t>
  </si>
  <si>
    <t>7:12460</t>
  </si>
  <si>
    <t>M. Le Morvan, A. Zinovyev and J.-P. Vert</t>
  </si>
  <si>
    <t>NetNorM: capturing cancer-relevant information in somatic exome mutation data with gene networks for cancer stratification and prognosis</t>
  </si>
  <si>
    <t>HAL-01341856</t>
  </si>
  <si>
    <t>60</t>
  </si>
  <si>
    <t>54</t>
  </si>
  <si>
    <t>31</t>
  </si>
  <si>
    <t>27</t>
  </si>
  <si>
    <t>26</t>
  </si>
  <si>
    <t>Introduction to support vector machines and applications to computational biology</t>
  </si>
  <si>
    <t>7</t>
  </si>
  <si>
    <t>5</t>
  </si>
  <si>
    <t>F. Coste, C. Nedellec, T. Schiex and J.P. Vert</t>
  </si>
  <si>
    <t>Bioinformatique</t>
  </si>
  <si>
    <t>in Panorama de l'intelligence artificielle Ses bases méthodologiques, ses développements</t>
  </si>
  <si>
    <t>14</t>
  </si>
  <si>
    <t>19</t>
  </si>
  <si>
    <t>38</t>
  </si>
  <si>
    <t>42</t>
  </si>
  <si>
    <t>48</t>
  </si>
  <si>
    <t>50</t>
  </si>
  <si>
    <t>61</t>
  </si>
  <si>
    <t>64</t>
  </si>
  <si>
    <t>65</t>
  </si>
  <si>
    <t>181</t>
  </si>
  <si>
    <t>159</t>
  </si>
  <si>
    <t>130</t>
  </si>
  <si>
    <t>93</t>
  </si>
  <si>
    <t>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</si>
</sst>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b/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5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/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</cellXfs>
  <cellStyles count="95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" xfId="655" builtinId="8" hidden="1"/>
    <cellStyle name="Lien hypertexte" xfId="657" builtinId="8" hidden="1"/>
    <cellStyle name="Lien hypertexte" xfId="659" builtinId="8" hidden="1"/>
    <cellStyle name="Lien hypertexte" xfId="661" builtinId="8" hidden="1"/>
    <cellStyle name="Lien hypertexte" xfId="663" builtinId="8" hidden="1"/>
    <cellStyle name="Lien hypertexte" xfId="665" builtinId="8" hidden="1"/>
    <cellStyle name="Lien hypertexte" xfId="667" builtinId="8" hidden="1"/>
    <cellStyle name="Lien hypertexte" xfId="669" builtinId="8" hidden="1"/>
    <cellStyle name="Lien hypertexte" xfId="671" builtinId="8" hidden="1"/>
    <cellStyle name="Lien hypertexte" xfId="673" builtinId="8" hidden="1"/>
    <cellStyle name="Lien hypertexte" xfId="675" builtinId="8" hidden="1"/>
    <cellStyle name="Lien hypertexte" xfId="677" builtinId="8" hidden="1"/>
    <cellStyle name="Lien hypertexte" xfId="679" builtinId="8" hidden="1"/>
    <cellStyle name="Lien hypertexte" xfId="681" builtinId="8" hidden="1"/>
    <cellStyle name="Lien hypertexte" xfId="683" builtinId="8" hidden="1"/>
    <cellStyle name="Lien hypertexte" xfId="685" builtinId="8" hidden="1"/>
    <cellStyle name="Lien hypertexte" xfId="687" builtinId="8" hidden="1"/>
    <cellStyle name="Lien hypertexte" xfId="689" builtinId="8" hidden="1"/>
    <cellStyle name="Lien hypertexte" xfId="691" builtinId="8" hidden="1"/>
    <cellStyle name="Lien hypertexte" xfId="693" builtinId="8" hidden="1"/>
    <cellStyle name="Lien hypertexte" xfId="695" builtinId="8" hidden="1"/>
    <cellStyle name="Lien hypertexte" xfId="697" builtinId="8" hidden="1"/>
    <cellStyle name="Lien hypertexte" xfId="699" builtinId="8" hidden="1"/>
    <cellStyle name="Lien hypertexte" xfId="701" builtinId="8" hidden="1"/>
    <cellStyle name="Lien hypertexte" xfId="703" builtinId="8" hidden="1"/>
    <cellStyle name="Lien hypertexte" xfId="705" builtinId="8" hidden="1"/>
    <cellStyle name="Lien hypertexte" xfId="707" builtinId="8" hidden="1"/>
    <cellStyle name="Lien hypertexte" xfId="709" builtinId="8" hidden="1"/>
    <cellStyle name="Lien hypertexte" xfId="711" builtinId="8" hidden="1"/>
    <cellStyle name="Lien hypertexte" xfId="713" builtinId="8" hidden="1"/>
    <cellStyle name="Lien hypertexte" xfId="715" builtinId="8" hidden="1"/>
    <cellStyle name="Lien hypertexte" xfId="717" builtinId="8" hidden="1"/>
    <cellStyle name="Lien hypertexte" xfId="719" builtinId="8" hidden="1"/>
    <cellStyle name="Lien hypertexte" xfId="721" builtinId="8" hidden="1"/>
    <cellStyle name="Lien hypertexte" xfId="723" builtinId="8" hidden="1"/>
    <cellStyle name="Lien hypertexte" xfId="725" builtinId="8" hidden="1"/>
    <cellStyle name="Lien hypertexte" xfId="727" builtinId="8" hidden="1"/>
    <cellStyle name="Lien hypertexte" xfId="729" builtinId="8" hidden="1"/>
    <cellStyle name="Lien hypertexte" xfId="731" builtinId="8" hidden="1"/>
    <cellStyle name="Lien hypertexte" xfId="733" builtinId="8" hidden="1"/>
    <cellStyle name="Lien hypertexte" xfId="735" builtinId="8" hidden="1"/>
    <cellStyle name="Lien hypertexte" xfId="737" builtinId="8" hidden="1"/>
    <cellStyle name="Lien hypertexte" xfId="739" builtinId="8" hidden="1"/>
    <cellStyle name="Lien hypertexte" xfId="741" builtinId="8" hidden="1"/>
    <cellStyle name="Lien hypertexte" xfId="743" builtinId="8" hidden="1"/>
    <cellStyle name="Lien hypertexte" xfId="745" builtinId="8" hidden="1"/>
    <cellStyle name="Lien hypertexte" xfId="747" builtinId="8" hidden="1"/>
    <cellStyle name="Lien hypertexte" xfId="749" builtinId="8" hidden="1"/>
    <cellStyle name="Lien hypertexte" xfId="751" builtinId="8" hidden="1"/>
    <cellStyle name="Lien hypertexte" xfId="753" builtinId="8" hidden="1"/>
    <cellStyle name="Lien hypertexte" xfId="755" builtinId="8" hidden="1"/>
    <cellStyle name="Lien hypertexte" xfId="757" builtinId="8" hidden="1"/>
    <cellStyle name="Lien hypertexte" xfId="759" builtinId="8" hidden="1"/>
    <cellStyle name="Lien hypertexte" xfId="761" builtinId="8" hidden="1"/>
    <cellStyle name="Lien hypertexte" xfId="763" builtinId="8" hidden="1"/>
    <cellStyle name="Lien hypertexte" xfId="765" builtinId="8" hidden="1"/>
    <cellStyle name="Lien hypertexte" xfId="767" builtinId="8" hidden="1"/>
    <cellStyle name="Lien hypertexte" xfId="769" builtinId="8" hidden="1"/>
    <cellStyle name="Lien hypertexte" xfId="771" builtinId="8" hidden="1"/>
    <cellStyle name="Lien hypertexte" xfId="773" builtinId="8" hidden="1"/>
    <cellStyle name="Lien hypertexte" xfId="775" builtinId="8" hidden="1"/>
    <cellStyle name="Lien hypertexte" xfId="777" builtinId="8" hidden="1"/>
    <cellStyle name="Lien hypertexte" xfId="779" builtinId="8" hidden="1"/>
    <cellStyle name="Lien hypertexte" xfId="781" builtinId="8" hidden="1"/>
    <cellStyle name="Lien hypertexte" xfId="783" builtinId="8" hidden="1"/>
    <cellStyle name="Lien hypertexte" xfId="785" builtinId="8" hidden="1"/>
    <cellStyle name="Lien hypertexte" xfId="787" builtinId="8" hidden="1"/>
    <cellStyle name="Lien hypertexte" xfId="789" builtinId="8" hidden="1"/>
    <cellStyle name="Lien hypertexte" xfId="791" builtinId="8" hidden="1"/>
    <cellStyle name="Lien hypertexte" xfId="793" builtinId="8" hidden="1"/>
    <cellStyle name="Lien hypertexte" xfId="795" builtinId="8" hidden="1"/>
    <cellStyle name="Lien hypertexte" xfId="797" builtinId="8" hidden="1"/>
    <cellStyle name="Lien hypertexte" xfId="799" builtinId="8" hidden="1"/>
    <cellStyle name="Lien hypertexte" xfId="801" builtinId="8" hidden="1"/>
    <cellStyle name="Lien hypertexte" xfId="803" builtinId="8" hidden="1"/>
    <cellStyle name="Lien hypertexte" xfId="805" builtinId="8" hidden="1"/>
    <cellStyle name="Lien hypertexte" xfId="807" builtinId="8" hidden="1"/>
    <cellStyle name="Lien hypertexte" xfId="809" builtinId="8" hidden="1"/>
    <cellStyle name="Lien hypertexte" xfId="811" builtinId="8" hidden="1"/>
    <cellStyle name="Lien hypertexte" xfId="813" builtinId="8" hidden="1"/>
    <cellStyle name="Lien hypertexte" xfId="815" builtinId="8" hidden="1"/>
    <cellStyle name="Lien hypertexte" xfId="817" builtinId="8" hidden="1"/>
    <cellStyle name="Lien hypertexte" xfId="819" builtinId="8" hidden="1"/>
    <cellStyle name="Lien hypertexte" xfId="821" builtinId="8" hidden="1"/>
    <cellStyle name="Lien hypertexte" xfId="823" builtinId="8" hidden="1"/>
    <cellStyle name="Lien hypertexte" xfId="825" builtinId="8" hidden="1"/>
    <cellStyle name="Lien hypertexte" xfId="827" builtinId="8" hidden="1"/>
    <cellStyle name="Lien hypertexte" xfId="829" builtinId="8" hidden="1"/>
    <cellStyle name="Lien hypertexte" xfId="831" builtinId="8" hidden="1"/>
    <cellStyle name="Lien hypertexte" xfId="833" builtinId="8" hidden="1"/>
    <cellStyle name="Lien hypertexte" xfId="835" builtinId="8" hidden="1"/>
    <cellStyle name="Lien hypertexte" xfId="837" builtinId="8" hidden="1"/>
    <cellStyle name="Lien hypertexte" xfId="839" builtinId="8" hidden="1"/>
    <cellStyle name="Lien hypertexte" xfId="841" builtinId="8" hidden="1"/>
    <cellStyle name="Lien hypertexte" xfId="843" builtinId="8" hidden="1"/>
    <cellStyle name="Lien hypertexte" xfId="845" builtinId="8" hidden="1"/>
    <cellStyle name="Lien hypertexte" xfId="847" builtinId="8" hidden="1"/>
    <cellStyle name="Lien hypertexte" xfId="849" builtinId="8" hidden="1"/>
    <cellStyle name="Lien hypertexte" xfId="851" builtinId="8" hidden="1"/>
    <cellStyle name="Lien hypertexte" xfId="853" builtinId="8" hidden="1"/>
    <cellStyle name="Lien hypertexte" xfId="855" builtinId="8" hidden="1"/>
    <cellStyle name="Lien hypertexte" xfId="857" builtinId="8" hidden="1"/>
    <cellStyle name="Lien hypertexte" xfId="859" builtinId="8" hidden="1"/>
    <cellStyle name="Lien hypertexte" xfId="861" builtinId="8" hidden="1"/>
    <cellStyle name="Lien hypertexte" xfId="863" builtinId="8" hidden="1"/>
    <cellStyle name="Lien hypertexte" xfId="865" builtinId="8" hidden="1"/>
    <cellStyle name="Lien hypertexte" xfId="867" builtinId="8" hidden="1"/>
    <cellStyle name="Lien hypertexte" xfId="869" builtinId="8" hidden="1"/>
    <cellStyle name="Lien hypertexte" xfId="871" builtinId="8" hidden="1"/>
    <cellStyle name="Lien hypertexte" xfId="873" builtinId="8" hidden="1"/>
    <cellStyle name="Lien hypertexte" xfId="875" builtinId="8" hidden="1"/>
    <cellStyle name="Lien hypertexte" xfId="877" builtinId="8" hidden="1"/>
    <cellStyle name="Lien hypertexte" xfId="879" builtinId="8" hidden="1"/>
    <cellStyle name="Lien hypertexte" xfId="881" builtinId="8" hidden="1"/>
    <cellStyle name="Lien hypertexte" xfId="883" builtinId="8" hidden="1"/>
    <cellStyle name="Lien hypertexte" xfId="885" builtinId="8" hidden="1"/>
    <cellStyle name="Lien hypertexte" xfId="887" builtinId="8" hidden="1"/>
    <cellStyle name="Lien hypertexte" xfId="889" builtinId="8" hidden="1"/>
    <cellStyle name="Lien hypertexte" xfId="891" builtinId="8" hidden="1"/>
    <cellStyle name="Lien hypertexte" xfId="893" builtinId="8" hidden="1"/>
    <cellStyle name="Lien hypertexte" xfId="895" builtinId="8" hidden="1"/>
    <cellStyle name="Lien hypertexte" xfId="897" builtinId="8" hidden="1"/>
    <cellStyle name="Lien hypertexte" xfId="899" builtinId="8" hidden="1"/>
    <cellStyle name="Lien hypertexte" xfId="901" builtinId="8" hidden="1"/>
    <cellStyle name="Lien hypertexte" xfId="903" builtinId="8" hidden="1"/>
    <cellStyle name="Lien hypertexte" xfId="905" builtinId="8" hidden="1"/>
    <cellStyle name="Lien hypertexte" xfId="907" builtinId="8" hidden="1"/>
    <cellStyle name="Lien hypertexte" xfId="909" builtinId="8" hidden="1"/>
    <cellStyle name="Lien hypertexte" xfId="911" builtinId="8" hidden="1"/>
    <cellStyle name="Lien hypertexte" xfId="913" builtinId="8" hidden="1"/>
    <cellStyle name="Lien hypertexte" xfId="915" builtinId="8" hidden="1"/>
    <cellStyle name="Lien hypertexte" xfId="917" builtinId="8" hidden="1"/>
    <cellStyle name="Lien hypertexte" xfId="919" builtinId="8" hidden="1"/>
    <cellStyle name="Lien hypertexte" xfId="921" builtinId="8" hidden="1"/>
    <cellStyle name="Lien hypertexte" xfId="923" builtinId="8" hidden="1"/>
    <cellStyle name="Lien hypertexte" xfId="925" builtinId="8" hidden="1"/>
    <cellStyle name="Lien hypertexte" xfId="927" builtinId="8" hidden="1"/>
    <cellStyle name="Lien hypertexte" xfId="929" builtinId="8" hidden="1"/>
    <cellStyle name="Lien hypertexte" xfId="931" builtinId="8" hidden="1"/>
    <cellStyle name="Lien hypertexte" xfId="933" builtinId="8" hidden="1"/>
    <cellStyle name="Lien hypertexte" xfId="935" builtinId="8" hidden="1"/>
    <cellStyle name="Lien hypertexte" xfId="937" builtinId="8" hidden="1"/>
    <cellStyle name="Lien hypertexte" xfId="939" builtinId="8" hidden="1"/>
    <cellStyle name="Lien hypertexte" xfId="941" builtinId="8" hidden="1"/>
    <cellStyle name="Lien hypertexte" xfId="943" builtinId="8" hidden="1"/>
    <cellStyle name="Lien hypertexte" xfId="945" builtinId="8" hidden="1"/>
    <cellStyle name="Lien hypertexte" xfId="947" builtinId="8" hidden="1"/>
    <cellStyle name="Lien hypertexte" xfId="949" builtinId="8" hidden="1"/>
    <cellStyle name="Lien hypertexte" xfId="951" builtinId="8" hidden="1"/>
    <cellStyle name="Lien hypertexte" xfId="953" builtinId="8" hidden="1"/>
    <cellStyle name="Lien hypertexte" xfId="955" builtinId="8" hidden="1"/>
    <cellStyle name="Lien hypertexte" xfId="95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Lien hypertexte visité" xfId="656" builtinId="9" hidden="1"/>
    <cellStyle name="Lien hypertexte visité" xfId="658" builtinId="9" hidden="1"/>
    <cellStyle name="Lien hypertexte visité" xfId="660" builtinId="9" hidden="1"/>
    <cellStyle name="Lien hypertexte visité" xfId="662" builtinId="9" hidden="1"/>
    <cellStyle name="Lien hypertexte visité" xfId="664" builtinId="9" hidden="1"/>
    <cellStyle name="Lien hypertexte visité" xfId="666" builtinId="9" hidden="1"/>
    <cellStyle name="Lien hypertexte visité" xfId="668" builtinId="9" hidden="1"/>
    <cellStyle name="Lien hypertexte visité" xfId="670" builtinId="9" hidden="1"/>
    <cellStyle name="Lien hypertexte visité" xfId="672" builtinId="9" hidden="1"/>
    <cellStyle name="Lien hypertexte visité" xfId="674" builtinId="9" hidden="1"/>
    <cellStyle name="Lien hypertexte visité" xfId="676" builtinId="9" hidden="1"/>
    <cellStyle name="Lien hypertexte visité" xfId="678" builtinId="9" hidden="1"/>
    <cellStyle name="Lien hypertexte visité" xfId="680" builtinId="9" hidden="1"/>
    <cellStyle name="Lien hypertexte visité" xfId="682" builtinId="9" hidden="1"/>
    <cellStyle name="Lien hypertexte visité" xfId="684" builtinId="9" hidden="1"/>
    <cellStyle name="Lien hypertexte visité" xfId="686" builtinId="9" hidden="1"/>
    <cellStyle name="Lien hypertexte visité" xfId="688" builtinId="9" hidden="1"/>
    <cellStyle name="Lien hypertexte visité" xfId="690" builtinId="9" hidden="1"/>
    <cellStyle name="Lien hypertexte visité" xfId="692" builtinId="9" hidden="1"/>
    <cellStyle name="Lien hypertexte visité" xfId="694" builtinId="9" hidden="1"/>
    <cellStyle name="Lien hypertexte visité" xfId="696" builtinId="9" hidden="1"/>
    <cellStyle name="Lien hypertexte visité" xfId="698" builtinId="9" hidden="1"/>
    <cellStyle name="Lien hypertexte visité" xfId="700" builtinId="9" hidden="1"/>
    <cellStyle name="Lien hypertexte visité" xfId="702" builtinId="9" hidden="1"/>
    <cellStyle name="Lien hypertexte visité" xfId="704" builtinId="9" hidden="1"/>
    <cellStyle name="Lien hypertexte visité" xfId="706" builtinId="9" hidden="1"/>
    <cellStyle name="Lien hypertexte visité" xfId="708" builtinId="9" hidden="1"/>
    <cellStyle name="Lien hypertexte visité" xfId="710" builtinId="9" hidden="1"/>
    <cellStyle name="Lien hypertexte visité" xfId="712" builtinId="9" hidden="1"/>
    <cellStyle name="Lien hypertexte visité" xfId="714" builtinId="9" hidden="1"/>
    <cellStyle name="Lien hypertexte visité" xfId="716" builtinId="9" hidden="1"/>
    <cellStyle name="Lien hypertexte visité" xfId="718" builtinId="9" hidden="1"/>
    <cellStyle name="Lien hypertexte visité" xfId="720" builtinId="9" hidden="1"/>
    <cellStyle name="Lien hypertexte visité" xfId="722" builtinId="9" hidden="1"/>
    <cellStyle name="Lien hypertexte visité" xfId="724" builtinId="9" hidden="1"/>
    <cellStyle name="Lien hypertexte visité" xfId="726" builtinId="9" hidden="1"/>
    <cellStyle name="Lien hypertexte visité" xfId="728" builtinId="9" hidden="1"/>
    <cellStyle name="Lien hypertexte visité" xfId="730" builtinId="9" hidden="1"/>
    <cellStyle name="Lien hypertexte visité" xfId="732" builtinId="9" hidden="1"/>
    <cellStyle name="Lien hypertexte visité" xfId="734" builtinId="9" hidden="1"/>
    <cellStyle name="Lien hypertexte visité" xfId="736" builtinId="9" hidden="1"/>
    <cellStyle name="Lien hypertexte visité" xfId="738" builtinId="9" hidden="1"/>
    <cellStyle name="Lien hypertexte visité" xfId="740" builtinId="9" hidden="1"/>
    <cellStyle name="Lien hypertexte visité" xfId="742" builtinId="9" hidden="1"/>
    <cellStyle name="Lien hypertexte visité" xfId="744" builtinId="9" hidden="1"/>
    <cellStyle name="Lien hypertexte visité" xfId="746" builtinId="9" hidden="1"/>
    <cellStyle name="Lien hypertexte visité" xfId="748" builtinId="9" hidden="1"/>
    <cellStyle name="Lien hypertexte visité" xfId="750" builtinId="9" hidden="1"/>
    <cellStyle name="Lien hypertexte visité" xfId="752" builtinId="9" hidden="1"/>
    <cellStyle name="Lien hypertexte visité" xfId="754" builtinId="9" hidden="1"/>
    <cellStyle name="Lien hypertexte visité" xfId="756" builtinId="9" hidden="1"/>
    <cellStyle name="Lien hypertexte visité" xfId="758" builtinId="9" hidden="1"/>
    <cellStyle name="Lien hypertexte visité" xfId="760" builtinId="9" hidden="1"/>
    <cellStyle name="Lien hypertexte visité" xfId="762" builtinId="9" hidden="1"/>
    <cellStyle name="Lien hypertexte visité" xfId="764" builtinId="9" hidden="1"/>
    <cellStyle name="Lien hypertexte visité" xfId="766" builtinId="9" hidden="1"/>
    <cellStyle name="Lien hypertexte visité" xfId="768" builtinId="9" hidden="1"/>
    <cellStyle name="Lien hypertexte visité" xfId="770" builtinId="9" hidden="1"/>
    <cellStyle name="Lien hypertexte visité" xfId="772" builtinId="9" hidden="1"/>
    <cellStyle name="Lien hypertexte visité" xfId="774" builtinId="9" hidden="1"/>
    <cellStyle name="Lien hypertexte visité" xfId="776" builtinId="9" hidden="1"/>
    <cellStyle name="Lien hypertexte visité" xfId="778" builtinId="9" hidden="1"/>
    <cellStyle name="Lien hypertexte visité" xfId="780" builtinId="9" hidden="1"/>
    <cellStyle name="Lien hypertexte visité" xfId="782" builtinId="9" hidden="1"/>
    <cellStyle name="Lien hypertexte visité" xfId="784" builtinId="9" hidden="1"/>
    <cellStyle name="Lien hypertexte visité" xfId="786" builtinId="9" hidden="1"/>
    <cellStyle name="Lien hypertexte visité" xfId="788" builtinId="9" hidden="1"/>
    <cellStyle name="Lien hypertexte visité" xfId="790" builtinId="9" hidden="1"/>
    <cellStyle name="Lien hypertexte visité" xfId="792" builtinId="9" hidden="1"/>
    <cellStyle name="Lien hypertexte visité" xfId="794" builtinId="9" hidden="1"/>
    <cellStyle name="Lien hypertexte visité" xfId="796" builtinId="9" hidden="1"/>
    <cellStyle name="Lien hypertexte visité" xfId="798" builtinId="9" hidden="1"/>
    <cellStyle name="Lien hypertexte visité" xfId="800" builtinId="9" hidden="1"/>
    <cellStyle name="Lien hypertexte visité" xfId="802" builtinId="9" hidden="1"/>
    <cellStyle name="Lien hypertexte visité" xfId="804" builtinId="9" hidden="1"/>
    <cellStyle name="Lien hypertexte visité" xfId="806" builtinId="9" hidden="1"/>
    <cellStyle name="Lien hypertexte visité" xfId="808" builtinId="9" hidden="1"/>
    <cellStyle name="Lien hypertexte visité" xfId="810" builtinId="9" hidden="1"/>
    <cellStyle name="Lien hypertexte visité" xfId="812" builtinId="9" hidden="1"/>
    <cellStyle name="Lien hypertexte visité" xfId="814" builtinId="9" hidden="1"/>
    <cellStyle name="Lien hypertexte visité" xfId="816" builtinId="9" hidden="1"/>
    <cellStyle name="Lien hypertexte visité" xfId="818" builtinId="9" hidden="1"/>
    <cellStyle name="Lien hypertexte visité" xfId="820" builtinId="9" hidden="1"/>
    <cellStyle name="Lien hypertexte visité" xfId="822" builtinId="9" hidden="1"/>
    <cellStyle name="Lien hypertexte visité" xfId="824" builtinId="9" hidden="1"/>
    <cellStyle name="Lien hypertexte visité" xfId="826" builtinId="9" hidden="1"/>
    <cellStyle name="Lien hypertexte visité" xfId="828" builtinId="9" hidden="1"/>
    <cellStyle name="Lien hypertexte visité" xfId="830" builtinId="9" hidden="1"/>
    <cellStyle name="Lien hypertexte visité" xfId="832" builtinId="9" hidden="1"/>
    <cellStyle name="Lien hypertexte visité" xfId="834" builtinId="9" hidden="1"/>
    <cellStyle name="Lien hypertexte visité" xfId="836" builtinId="9" hidden="1"/>
    <cellStyle name="Lien hypertexte visité" xfId="838" builtinId="9" hidden="1"/>
    <cellStyle name="Lien hypertexte visité" xfId="840" builtinId="9" hidden="1"/>
    <cellStyle name="Lien hypertexte visité" xfId="842" builtinId="9" hidden="1"/>
    <cellStyle name="Lien hypertexte visité" xfId="844" builtinId="9" hidden="1"/>
    <cellStyle name="Lien hypertexte visité" xfId="846" builtinId="9" hidden="1"/>
    <cellStyle name="Lien hypertexte visité" xfId="848" builtinId="9" hidden="1"/>
    <cellStyle name="Lien hypertexte visité" xfId="850" builtinId="9" hidden="1"/>
    <cellStyle name="Lien hypertexte visité" xfId="852" builtinId="9" hidden="1"/>
    <cellStyle name="Lien hypertexte visité" xfId="854" builtinId="9" hidden="1"/>
    <cellStyle name="Lien hypertexte visité" xfId="856" builtinId="9" hidden="1"/>
    <cellStyle name="Lien hypertexte visité" xfId="858" builtinId="9" hidden="1"/>
    <cellStyle name="Lien hypertexte visité" xfId="860" builtinId="9" hidden="1"/>
    <cellStyle name="Lien hypertexte visité" xfId="862" builtinId="9" hidden="1"/>
    <cellStyle name="Lien hypertexte visité" xfId="864" builtinId="9" hidden="1"/>
    <cellStyle name="Lien hypertexte visité" xfId="866" builtinId="9" hidden="1"/>
    <cellStyle name="Lien hypertexte visité" xfId="868" builtinId="9" hidden="1"/>
    <cellStyle name="Lien hypertexte visité" xfId="870" builtinId="9" hidden="1"/>
    <cellStyle name="Lien hypertexte visité" xfId="872" builtinId="9" hidden="1"/>
    <cellStyle name="Lien hypertexte visité" xfId="874" builtinId="9" hidden="1"/>
    <cellStyle name="Lien hypertexte visité" xfId="876" builtinId="9" hidden="1"/>
    <cellStyle name="Lien hypertexte visité" xfId="878" builtinId="9" hidden="1"/>
    <cellStyle name="Lien hypertexte visité" xfId="880" builtinId="9" hidden="1"/>
    <cellStyle name="Lien hypertexte visité" xfId="882" builtinId="9" hidden="1"/>
    <cellStyle name="Lien hypertexte visité" xfId="884" builtinId="9" hidden="1"/>
    <cellStyle name="Lien hypertexte visité" xfId="886" builtinId="9" hidden="1"/>
    <cellStyle name="Lien hypertexte visité" xfId="888" builtinId="9" hidden="1"/>
    <cellStyle name="Lien hypertexte visité" xfId="890" builtinId="9" hidden="1"/>
    <cellStyle name="Lien hypertexte visité" xfId="892" builtinId="9" hidden="1"/>
    <cellStyle name="Lien hypertexte visité" xfId="894" builtinId="9" hidden="1"/>
    <cellStyle name="Lien hypertexte visité" xfId="896" builtinId="9" hidden="1"/>
    <cellStyle name="Lien hypertexte visité" xfId="898" builtinId="9" hidden="1"/>
    <cellStyle name="Lien hypertexte visité" xfId="900" builtinId="9" hidden="1"/>
    <cellStyle name="Lien hypertexte visité" xfId="902" builtinId="9" hidden="1"/>
    <cellStyle name="Lien hypertexte visité" xfId="904" builtinId="9" hidden="1"/>
    <cellStyle name="Lien hypertexte visité" xfId="906" builtinId="9" hidden="1"/>
    <cellStyle name="Lien hypertexte visité" xfId="908" builtinId="9" hidden="1"/>
    <cellStyle name="Lien hypertexte visité" xfId="910" builtinId="9" hidden="1"/>
    <cellStyle name="Lien hypertexte visité" xfId="912" builtinId="9" hidden="1"/>
    <cellStyle name="Lien hypertexte visité" xfId="914" builtinId="9" hidden="1"/>
    <cellStyle name="Lien hypertexte visité" xfId="916" builtinId="9" hidden="1"/>
    <cellStyle name="Lien hypertexte visité" xfId="918" builtinId="9" hidden="1"/>
    <cellStyle name="Lien hypertexte visité" xfId="920" builtinId="9" hidden="1"/>
    <cellStyle name="Lien hypertexte visité" xfId="922" builtinId="9" hidden="1"/>
    <cellStyle name="Lien hypertexte visité" xfId="924" builtinId="9" hidden="1"/>
    <cellStyle name="Lien hypertexte visité" xfId="926" builtinId="9" hidden="1"/>
    <cellStyle name="Lien hypertexte visité" xfId="928" builtinId="9" hidden="1"/>
    <cellStyle name="Lien hypertexte visité" xfId="930" builtinId="9" hidden="1"/>
    <cellStyle name="Lien hypertexte visité" xfId="932" builtinId="9" hidden="1"/>
    <cellStyle name="Lien hypertexte visité" xfId="934" builtinId="9" hidden="1"/>
    <cellStyle name="Lien hypertexte visité" xfId="936" builtinId="9" hidden="1"/>
    <cellStyle name="Lien hypertexte visité" xfId="938" builtinId="9" hidden="1"/>
    <cellStyle name="Lien hypertexte visité" xfId="940" builtinId="9" hidden="1"/>
    <cellStyle name="Lien hypertexte visité" xfId="942" builtinId="9" hidden="1"/>
    <cellStyle name="Lien hypertexte visité" xfId="944" builtinId="9" hidden="1"/>
    <cellStyle name="Lien hypertexte visité" xfId="946" builtinId="9" hidden="1"/>
    <cellStyle name="Lien hypertexte visité" xfId="948" builtinId="9" hidden="1"/>
    <cellStyle name="Lien hypertexte visité" xfId="950" builtinId="9" hidden="1"/>
    <cellStyle name="Lien hypertexte visité" xfId="952" builtinId="9" hidden="1"/>
    <cellStyle name="Lien hypertexte visité" xfId="954" builtinId="9" hidden="1"/>
    <cellStyle name="Lien hypertexte visité" xfId="956" builtinId="9" hidden="1"/>
    <cellStyle name="Lien hypertexte visité" xfId="95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46"/>
  <sheetViews>
    <sheetView tabSelected="1" topLeftCell="B31" workbookViewId="0">
      <selection activeCell="B56" sqref="B56"/>
    </sheetView>
  </sheetViews>
  <sheetFormatPr baseColWidth="10" defaultRowHeight="13" x14ac:dyDescent="0"/>
  <cols>
    <col min="1" max="1" width="6.42578125" style="1" customWidth="1"/>
    <col min="2" max="2" width="4.85546875" style="1" customWidth="1"/>
    <col min="3" max="3" width="0.140625" style="1" customWidth="1"/>
    <col min="4" max="4" width="6.140625" style="1" customWidth="1"/>
    <col min="5" max="5" width="55.7109375" style="1" customWidth="1"/>
    <col min="6" max="6" width="10.7109375" style="1"/>
    <col min="7" max="7" width="74.28515625" style="1" customWidth="1"/>
    <col min="8" max="8" width="3.85546875" style="1" customWidth="1"/>
    <col min="9" max="9" width="13.140625" style="1" customWidth="1"/>
    <col min="10" max="10" width="29" style="1" customWidth="1"/>
    <col min="11" max="16384" width="10.7109375" style="1"/>
  </cols>
  <sheetData>
    <row r="1" spans="1:10" s="2" customFormat="1">
      <c r="A1" s="2" t="s">
        <v>288</v>
      </c>
      <c r="J1" s="3"/>
    </row>
    <row r="2" spans="1:10" s="2" customFormat="1">
      <c r="A2" s="2" t="s">
        <v>16</v>
      </c>
      <c r="J2" s="3"/>
    </row>
    <row r="4" spans="1:10">
      <c r="A4">
        <f>COUNTIF(H18:H156,"B")</f>
        <v>2</v>
      </c>
      <c r="B4" t="s">
        <v>289</v>
      </c>
    </row>
    <row r="5" spans="1:10">
      <c r="A5">
        <f>COUNTIF(H18:H156,"J")</f>
        <v>70</v>
      </c>
      <c r="B5" t="s">
        <v>290</v>
      </c>
    </row>
    <row r="6" spans="1:10">
      <c r="A6">
        <f>COUNTIF(H18:H156,"P")</f>
        <v>30</v>
      </c>
      <c r="B6" t="s">
        <v>291</v>
      </c>
    </row>
    <row r="7" spans="1:10">
      <c r="A7">
        <f>COUNTIF(H18:H156,"C")</f>
        <v>10</v>
      </c>
      <c r="B7" t="s">
        <v>292</v>
      </c>
    </row>
    <row r="8" spans="1:10">
      <c r="A8">
        <f>COUNTIF(H18:H156,"U")</f>
        <v>14</v>
      </c>
      <c r="B8" t="s">
        <v>293</v>
      </c>
    </row>
    <row r="9" spans="1:10">
      <c r="A9" s="2">
        <f>SUM(A4:A8)</f>
        <v>126</v>
      </c>
      <c r="B9" s="2" t="s">
        <v>294</v>
      </c>
    </row>
    <row r="12" spans="1:10">
      <c r="A12"/>
      <c r="B12"/>
    </row>
    <row r="13" spans="1:10" s="2" customFormat="1">
      <c r="A13" s="2">
        <f>SUM(B18:B156)</f>
        <v>7600</v>
      </c>
      <c r="B13" s="2" t="s">
        <v>344</v>
      </c>
      <c r="J13" s="3"/>
    </row>
    <row r="14" spans="1:10" s="2" customFormat="1">
      <c r="A14" s="2">
        <f>COUNTIF(C18:C156,"&gt;=0")</f>
        <v>50</v>
      </c>
      <c r="B14" s="2" t="s">
        <v>345</v>
      </c>
      <c r="J14" s="3"/>
    </row>
    <row r="16" spans="1:10" s="2" customFormat="1">
      <c r="A16" s="2" t="s">
        <v>346</v>
      </c>
      <c r="B16" s="2" t="s">
        <v>347</v>
      </c>
      <c r="C16" s="2" t="s">
        <v>348</v>
      </c>
      <c r="D16" s="2" t="s">
        <v>349</v>
      </c>
      <c r="E16" s="2" t="s">
        <v>350</v>
      </c>
      <c r="F16" s="2" t="s">
        <v>351</v>
      </c>
      <c r="H16" s="2" t="s">
        <v>281</v>
      </c>
      <c r="I16" s="2" t="s">
        <v>352</v>
      </c>
      <c r="J16" s="3" t="s">
        <v>227</v>
      </c>
    </row>
    <row r="17" spans="1:10">
      <c r="A17" s="6">
        <v>2</v>
      </c>
      <c r="B17" s="11">
        <v>688</v>
      </c>
      <c r="C17" s="6">
        <f>B17-A17</f>
        <v>686</v>
      </c>
      <c r="D17" s="6">
        <v>2012</v>
      </c>
      <c r="E17" s="6" t="s">
        <v>22</v>
      </c>
      <c r="F17" s="6" t="s">
        <v>23</v>
      </c>
      <c r="H17" s="6" t="s">
        <v>316</v>
      </c>
      <c r="I17" s="6" t="s">
        <v>24</v>
      </c>
      <c r="J17" s="1" t="s">
        <v>371</v>
      </c>
    </row>
    <row r="18" spans="1:10">
      <c r="A18">
        <v>1</v>
      </c>
      <c r="B18" s="11">
        <v>656</v>
      </c>
      <c r="C18">
        <f t="shared" ref="C18" si="0">B18-A18</f>
        <v>655</v>
      </c>
      <c r="D18">
        <v>2004</v>
      </c>
      <c r="E18" t="s">
        <v>84</v>
      </c>
      <c r="F18" t="s">
        <v>190</v>
      </c>
      <c r="H18" t="s">
        <v>282</v>
      </c>
      <c r="I18" t="s">
        <v>195</v>
      </c>
    </row>
    <row r="19" spans="1:10">
      <c r="A19">
        <v>3</v>
      </c>
      <c r="B19" s="11">
        <v>597</v>
      </c>
      <c r="C19">
        <f>B19-A19</f>
        <v>594</v>
      </c>
      <c r="D19">
        <v>2009</v>
      </c>
      <c r="E19" t="s">
        <v>223</v>
      </c>
      <c r="F19" t="s">
        <v>224</v>
      </c>
      <c r="H19" t="s">
        <v>284</v>
      </c>
      <c r="I19" t="s">
        <v>225</v>
      </c>
      <c r="J19" s="1" t="s">
        <v>54</v>
      </c>
    </row>
    <row r="20" spans="1:10">
      <c r="A20">
        <v>4</v>
      </c>
      <c r="B20" s="11">
        <v>375</v>
      </c>
      <c r="C20">
        <f>B20-A20</f>
        <v>371</v>
      </c>
      <c r="D20">
        <v>2004</v>
      </c>
      <c r="E20" t="s">
        <v>234</v>
      </c>
      <c r="F20" t="s">
        <v>191</v>
      </c>
      <c r="H20" t="s">
        <v>283</v>
      </c>
      <c r="I20" t="s">
        <v>194</v>
      </c>
      <c r="J20" s="1" t="s">
        <v>83</v>
      </c>
    </row>
    <row r="21" spans="1:10">
      <c r="A21">
        <v>6</v>
      </c>
      <c r="B21" s="11">
        <v>256</v>
      </c>
      <c r="C21">
        <f>B21-A21</f>
        <v>250</v>
      </c>
      <c r="D21">
        <v>2009</v>
      </c>
      <c r="E21" t="s">
        <v>222</v>
      </c>
      <c r="F21" t="s">
        <v>92</v>
      </c>
      <c r="H21" t="s">
        <v>284</v>
      </c>
      <c r="I21" t="s">
        <v>296</v>
      </c>
      <c r="J21" s="1" t="s">
        <v>60</v>
      </c>
    </row>
    <row r="22" spans="1:10">
      <c r="A22">
        <v>5</v>
      </c>
      <c r="B22" s="11">
        <v>243</v>
      </c>
      <c r="C22">
        <f t="shared" ref="C22:C33" si="1">B22-A22</f>
        <v>238</v>
      </c>
      <c r="D22">
        <v>2007</v>
      </c>
      <c r="E22" t="s">
        <v>265</v>
      </c>
      <c r="F22" t="s">
        <v>261</v>
      </c>
      <c r="H22" t="s">
        <v>283</v>
      </c>
      <c r="I22" t="s">
        <v>253</v>
      </c>
      <c r="J22" s="1" t="s">
        <v>266</v>
      </c>
    </row>
    <row r="23" spans="1:10">
      <c r="A23">
        <v>7</v>
      </c>
      <c r="B23" s="11">
        <v>226</v>
      </c>
      <c r="C23">
        <f>B23-A23</f>
        <v>219</v>
      </c>
      <c r="D23">
        <v>2004</v>
      </c>
      <c r="E23" t="s">
        <v>185</v>
      </c>
      <c r="F23" t="s">
        <v>193</v>
      </c>
      <c r="H23" t="s">
        <v>283</v>
      </c>
      <c r="I23" t="s">
        <v>194</v>
      </c>
      <c r="J23" s="1" t="s">
        <v>199</v>
      </c>
    </row>
    <row r="24" spans="1:10">
      <c r="A24">
        <v>10</v>
      </c>
      <c r="B24" s="11">
        <v>218</v>
      </c>
      <c r="C24">
        <f>B24-A24</f>
        <v>208</v>
      </c>
      <c r="D24">
        <v>2009</v>
      </c>
      <c r="E24" t="s">
        <v>94</v>
      </c>
      <c r="F24" t="s">
        <v>279</v>
      </c>
      <c r="H24" t="s">
        <v>283</v>
      </c>
      <c r="I24" t="s">
        <v>95</v>
      </c>
      <c r="J24" s="1" t="s">
        <v>119</v>
      </c>
    </row>
    <row r="25" spans="1:10">
      <c r="A25" s="7">
        <v>8</v>
      </c>
      <c r="B25" s="11">
        <v>210</v>
      </c>
      <c r="C25">
        <f t="shared" si="1"/>
        <v>202</v>
      </c>
      <c r="D25">
        <v>2009</v>
      </c>
      <c r="E25" t="s">
        <v>138</v>
      </c>
      <c r="F25" t="s">
        <v>280</v>
      </c>
      <c r="H25" t="s">
        <v>283</v>
      </c>
      <c r="I25" s="1" t="s">
        <v>221</v>
      </c>
      <c r="J25" s="1" t="s">
        <v>182</v>
      </c>
    </row>
    <row r="26" spans="1:10">
      <c r="A26">
        <v>9</v>
      </c>
      <c r="B26" s="11">
        <v>204</v>
      </c>
      <c r="C26">
        <f t="shared" si="1"/>
        <v>195</v>
      </c>
      <c r="D26">
        <v>2008</v>
      </c>
      <c r="E26" t="s">
        <v>96</v>
      </c>
      <c r="F26" t="s">
        <v>353</v>
      </c>
      <c r="H26" t="s">
        <v>283</v>
      </c>
      <c r="I26" t="s">
        <v>98</v>
      </c>
      <c r="J26" s="1" t="s">
        <v>97</v>
      </c>
    </row>
    <row r="27" spans="1:10">
      <c r="A27">
        <v>11</v>
      </c>
      <c r="B27" s="11">
        <v>191</v>
      </c>
      <c r="C27">
        <f>B27-A27</f>
        <v>180</v>
      </c>
      <c r="D27">
        <v>2009</v>
      </c>
      <c r="E27" t="s">
        <v>55</v>
      </c>
      <c r="F27" s="14" t="s">
        <v>56</v>
      </c>
      <c r="G27" s="14"/>
      <c r="H27" t="s">
        <v>57</v>
      </c>
      <c r="I27" t="s">
        <v>58</v>
      </c>
      <c r="J27" s="1" t="s">
        <v>61</v>
      </c>
    </row>
    <row r="28" spans="1:10">
      <c r="A28">
        <v>13</v>
      </c>
      <c r="B28" s="11">
        <v>182</v>
      </c>
      <c r="C28">
        <f>B28-A28</f>
        <v>169</v>
      </c>
      <c r="D28">
        <v>2006</v>
      </c>
      <c r="E28" t="s">
        <v>140</v>
      </c>
      <c r="F28" t="s">
        <v>252</v>
      </c>
      <c r="H28" t="s">
        <v>283</v>
      </c>
      <c r="I28" t="s">
        <v>253</v>
      </c>
      <c r="J28" s="1" t="s">
        <v>141</v>
      </c>
    </row>
    <row r="29" spans="1:10">
      <c r="A29" s="4" t="s">
        <v>494</v>
      </c>
      <c r="B29" s="10" t="s">
        <v>503</v>
      </c>
      <c r="C29">
        <f>B29-A29</f>
        <v>167</v>
      </c>
      <c r="D29" s="4" t="s">
        <v>303</v>
      </c>
      <c r="E29" s="1" t="s">
        <v>331</v>
      </c>
      <c r="F29" s="1" t="s">
        <v>332</v>
      </c>
      <c r="H29" s="1" t="s">
        <v>333</v>
      </c>
      <c r="I29" s="1" t="s">
        <v>335</v>
      </c>
      <c r="J29" s="1" t="s">
        <v>334</v>
      </c>
    </row>
    <row r="30" spans="1:10">
      <c r="A30" s="7">
        <v>12</v>
      </c>
      <c r="B30" s="11">
        <v>179</v>
      </c>
      <c r="C30">
        <f>B30-A30</f>
        <v>167</v>
      </c>
      <c r="D30">
        <v>2005</v>
      </c>
      <c r="E30" t="s">
        <v>208</v>
      </c>
      <c r="F30" t="s">
        <v>310</v>
      </c>
      <c r="H30" t="s">
        <v>283</v>
      </c>
      <c r="I30" t="s">
        <v>311</v>
      </c>
      <c r="J30" s="1" t="s">
        <v>209</v>
      </c>
    </row>
    <row r="31" spans="1:10">
      <c r="A31">
        <v>17</v>
      </c>
      <c r="B31" s="11">
        <v>179</v>
      </c>
      <c r="C31">
        <f>B31-A31</f>
        <v>162</v>
      </c>
      <c r="D31">
        <v>2004</v>
      </c>
      <c r="E31" t="s">
        <v>87</v>
      </c>
      <c r="F31" t="s">
        <v>262</v>
      </c>
      <c r="H31" t="s">
        <v>285</v>
      </c>
      <c r="I31" t="s">
        <v>82</v>
      </c>
      <c r="J31" s="1" t="s">
        <v>88</v>
      </c>
    </row>
    <row r="32" spans="1:10">
      <c r="A32">
        <v>18</v>
      </c>
      <c r="B32" s="11">
        <v>166</v>
      </c>
      <c r="C32">
        <f>B32-A32</f>
        <v>148</v>
      </c>
      <c r="D32">
        <v>2009</v>
      </c>
      <c r="E32" t="s">
        <v>106</v>
      </c>
      <c r="F32" t="s">
        <v>62</v>
      </c>
      <c r="H32" t="s">
        <v>283</v>
      </c>
      <c r="I32" t="s">
        <v>63</v>
      </c>
      <c r="J32" s="1" t="s">
        <v>64</v>
      </c>
    </row>
    <row r="33" spans="1:10">
      <c r="A33" s="7">
        <v>15</v>
      </c>
      <c r="B33" s="11">
        <v>165</v>
      </c>
      <c r="C33">
        <f t="shared" si="1"/>
        <v>150</v>
      </c>
      <c r="D33">
        <v>2004</v>
      </c>
      <c r="E33" t="s">
        <v>202</v>
      </c>
      <c r="F33" t="s">
        <v>196</v>
      </c>
      <c r="H33" t="s">
        <v>284</v>
      </c>
      <c r="I33" t="s">
        <v>197</v>
      </c>
      <c r="J33" s="1" t="s">
        <v>203</v>
      </c>
    </row>
    <row r="34" spans="1:10">
      <c r="A34" s="7">
        <v>16</v>
      </c>
      <c r="B34" s="11">
        <v>164</v>
      </c>
      <c r="C34">
        <f t="shared" ref="C34" si="2">B34-A34</f>
        <v>148</v>
      </c>
      <c r="D34">
        <v>2002</v>
      </c>
      <c r="E34" t="s">
        <v>230</v>
      </c>
      <c r="F34" t="s">
        <v>192</v>
      </c>
      <c r="H34" t="s">
        <v>283</v>
      </c>
      <c r="I34" t="s">
        <v>194</v>
      </c>
      <c r="J34" s="1" t="s">
        <v>136</v>
      </c>
    </row>
    <row r="35" spans="1:10">
      <c r="A35" s="4" t="s">
        <v>495</v>
      </c>
      <c r="B35" s="10" t="s">
        <v>504</v>
      </c>
      <c r="C35">
        <f>B35-A35</f>
        <v>140</v>
      </c>
      <c r="D35" s="4" t="s">
        <v>303</v>
      </c>
      <c r="E35" s="1" t="s">
        <v>314</v>
      </c>
      <c r="F35" s="1" t="s">
        <v>315</v>
      </c>
      <c r="H35" s="1" t="s">
        <v>316</v>
      </c>
      <c r="I35" s="1" t="s">
        <v>317</v>
      </c>
      <c r="J35" s="1" t="s">
        <v>330</v>
      </c>
    </row>
    <row r="36" spans="1:10" s="8" customFormat="1">
      <c r="A36" s="5">
        <v>25</v>
      </c>
      <c r="B36" s="11">
        <v>151</v>
      </c>
      <c r="C36" s="12">
        <f>B36-A36</f>
        <v>126</v>
      </c>
      <c r="D36" s="12">
        <v>2014</v>
      </c>
      <c r="E36" s="12" t="s">
        <v>400</v>
      </c>
      <c r="F36" s="12" t="s">
        <v>401</v>
      </c>
      <c r="H36" s="12" t="s">
        <v>57</v>
      </c>
      <c r="I36" s="12" t="s">
        <v>402</v>
      </c>
      <c r="J36" s="8" t="s">
        <v>420</v>
      </c>
    </row>
    <row r="37" spans="1:10">
      <c r="A37">
        <v>22</v>
      </c>
      <c r="B37" s="11">
        <v>139</v>
      </c>
      <c r="C37">
        <f t="shared" ref="C37" si="3">B37-A37</f>
        <v>117</v>
      </c>
      <c r="D37">
        <v>2007</v>
      </c>
      <c r="E37" t="s">
        <v>159</v>
      </c>
      <c r="F37" t="s">
        <v>244</v>
      </c>
      <c r="H37" t="s">
        <v>284</v>
      </c>
      <c r="I37" t="s">
        <v>274</v>
      </c>
      <c r="J37" s="1" t="s">
        <v>160</v>
      </c>
    </row>
    <row r="38" spans="1:10">
      <c r="A38">
        <v>20</v>
      </c>
      <c r="B38" s="11">
        <v>137</v>
      </c>
      <c r="C38">
        <f t="shared" ref="C38" si="4">B38-A38</f>
        <v>117</v>
      </c>
      <c r="D38">
        <v>2005</v>
      </c>
      <c r="E38" t="s">
        <v>205</v>
      </c>
      <c r="F38" t="s">
        <v>308</v>
      </c>
      <c r="H38" t="s">
        <v>283</v>
      </c>
      <c r="I38" t="s">
        <v>309</v>
      </c>
      <c r="J38" s="1" t="s">
        <v>206</v>
      </c>
    </row>
    <row r="39" spans="1:10">
      <c r="A39">
        <v>21</v>
      </c>
      <c r="B39" s="11">
        <v>136</v>
      </c>
      <c r="C39">
        <f>B39-A39</f>
        <v>115</v>
      </c>
      <c r="D39">
        <v>2006</v>
      </c>
      <c r="E39" t="s">
        <v>148</v>
      </c>
      <c r="F39" t="s">
        <v>238</v>
      </c>
      <c r="H39" t="s">
        <v>283</v>
      </c>
      <c r="I39" s="1" t="s">
        <v>118</v>
      </c>
      <c r="J39" s="1" t="s">
        <v>149</v>
      </c>
    </row>
    <row r="40" spans="1:10">
      <c r="A40" s="4" t="s">
        <v>486</v>
      </c>
      <c r="B40" s="10" t="s">
        <v>505</v>
      </c>
      <c r="C40">
        <f>B40-A40</f>
        <v>103</v>
      </c>
      <c r="D40" s="4" t="s">
        <v>340</v>
      </c>
      <c r="E40" s="1" t="s">
        <v>38</v>
      </c>
      <c r="F40" s="1" t="s">
        <v>39</v>
      </c>
      <c r="H40" s="1" t="s">
        <v>18</v>
      </c>
      <c r="I40" s="1" t="s">
        <v>19</v>
      </c>
      <c r="J40" s="1" t="s">
        <v>20</v>
      </c>
    </row>
    <row r="41" spans="1:10">
      <c r="A41">
        <v>23</v>
      </c>
      <c r="B41" s="11">
        <v>122</v>
      </c>
      <c r="C41">
        <f t="shared" ref="C41" si="5">B41-A41</f>
        <v>99</v>
      </c>
      <c r="D41">
        <v>2008</v>
      </c>
      <c r="E41" t="s">
        <v>104</v>
      </c>
      <c r="F41" t="s">
        <v>247</v>
      </c>
      <c r="H41" t="s">
        <v>283</v>
      </c>
      <c r="I41" t="s">
        <v>98</v>
      </c>
      <c r="J41" s="1" t="s">
        <v>105</v>
      </c>
    </row>
    <row r="42" spans="1:10">
      <c r="A42">
        <v>24</v>
      </c>
      <c r="B42" s="11">
        <v>118</v>
      </c>
      <c r="C42">
        <f>B42-A42</f>
        <v>94</v>
      </c>
      <c r="D42">
        <v>2003</v>
      </c>
      <c r="E42" t="s">
        <v>267</v>
      </c>
      <c r="F42" t="s">
        <v>297</v>
      </c>
      <c r="H42" t="s">
        <v>283</v>
      </c>
      <c r="I42" t="s">
        <v>194</v>
      </c>
      <c r="J42" s="1" t="s">
        <v>183</v>
      </c>
    </row>
    <row r="43" spans="1:10">
      <c r="A43">
        <v>26</v>
      </c>
      <c r="B43" s="11">
        <v>106</v>
      </c>
      <c r="C43">
        <f>B43-A43</f>
        <v>80</v>
      </c>
      <c r="D43">
        <v>2003</v>
      </c>
      <c r="E43" t="s">
        <v>249</v>
      </c>
      <c r="F43" t="s">
        <v>295</v>
      </c>
      <c r="H43" t="s">
        <v>284</v>
      </c>
      <c r="I43" t="s">
        <v>296</v>
      </c>
      <c r="J43" s="1" t="s">
        <v>137</v>
      </c>
    </row>
    <row r="44" spans="1:10">
      <c r="A44">
        <v>29</v>
      </c>
      <c r="B44" s="11">
        <v>103</v>
      </c>
      <c r="C44">
        <f t="shared" ref="C44" si="6">B44-A44</f>
        <v>74</v>
      </c>
      <c r="D44">
        <v>2007</v>
      </c>
      <c r="E44" t="s">
        <v>158</v>
      </c>
      <c r="F44" s="14" t="s">
        <v>270</v>
      </c>
      <c r="G44" s="14"/>
      <c r="H44" t="s">
        <v>57</v>
      </c>
      <c r="I44" t="s">
        <v>194</v>
      </c>
      <c r="J44" s="1" t="s">
        <v>59</v>
      </c>
    </row>
    <row r="45" spans="1:10">
      <c r="A45">
        <v>30</v>
      </c>
      <c r="B45" s="11">
        <v>99</v>
      </c>
      <c r="C45">
        <f>B45-A45</f>
        <v>69</v>
      </c>
      <c r="D45">
        <v>2005</v>
      </c>
      <c r="E45" t="s">
        <v>185</v>
      </c>
      <c r="F45" t="s">
        <v>312</v>
      </c>
      <c r="H45" t="s">
        <v>283</v>
      </c>
      <c r="I45" t="s">
        <v>313</v>
      </c>
      <c r="J45" s="1" t="s">
        <v>207</v>
      </c>
    </row>
    <row r="46" spans="1:10">
      <c r="A46">
        <v>28</v>
      </c>
      <c r="B46" s="11">
        <v>95</v>
      </c>
      <c r="C46">
        <f>B46-A46</f>
        <v>67</v>
      </c>
      <c r="D46">
        <v>2005</v>
      </c>
      <c r="E46" t="s">
        <v>215</v>
      </c>
      <c r="F46" t="s">
        <v>301</v>
      </c>
      <c r="H46" t="s">
        <v>284</v>
      </c>
      <c r="I46" t="s">
        <v>296</v>
      </c>
      <c r="J46" s="1" t="s">
        <v>216</v>
      </c>
    </row>
    <row r="47" spans="1:10">
      <c r="A47">
        <v>31</v>
      </c>
      <c r="B47" s="11">
        <v>94</v>
      </c>
      <c r="C47">
        <f>B47-A47</f>
        <v>63</v>
      </c>
      <c r="D47">
        <v>2005</v>
      </c>
      <c r="E47" t="s">
        <v>212</v>
      </c>
      <c r="F47" t="s">
        <v>239</v>
      </c>
      <c r="H47" t="s">
        <v>283</v>
      </c>
      <c r="I47" s="1" t="s">
        <v>118</v>
      </c>
      <c r="J47" s="1" t="s">
        <v>213</v>
      </c>
    </row>
    <row r="48" spans="1:10">
      <c r="A48" s="4" t="s">
        <v>372</v>
      </c>
      <c r="B48" s="10" t="s">
        <v>506</v>
      </c>
      <c r="C48">
        <f>B48-A48</f>
        <v>60</v>
      </c>
      <c r="D48" s="4" t="s">
        <v>303</v>
      </c>
      <c r="E48" s="1" t="s">
        <v>34</v>
      </c>
      <c r="F48" s="1" t="s">
        <v>33</v>
      </c>
      <c r="H48" s="1" t="s">
        <v>35</v>
      </c>
      <c r="I48" s="1" t="s">
        <v>36</v>
      </c>
      <c r="J48" s="1" t="s">
        <v>37</v>
      </c>
    </row>
    <row r="49" spans="1:10">
      <c r="A49">
        <v>32</v>
      </c>
      <c r="B49" s="11">
        <v>92</v>
      </c>
      <c r="C49">
        <f>B49-A49</f>
        <v>60</v>
      </c>
      <c r="D49">
        <v>2008</v>
      </c>
      <c r="E49" t="s">
        <v>100</v>
      </c>
      <c r="F49" t="s">
        <v>245</v>
      </c>
      <c r="H49" t="s">
        <v>283</v>
      </c>
      <c r="I49" t="s">
        <v>253</v>
      </c>
      <c r="J49" s="1" t="s">
        <v>99</v>
      </c>
    </row>
    <row r="50" spans="1:10">
      <c r="A50">
        <v>34</v>
      </c>
      <c r="B50" s="11">
        <v>91</v>
      </c>
      <c r="C50">
        <f>B50-A50</f>
        <v>57</v>
      </c>
      <c r="D50">
        <v>2008</v>
      </c>
      <c r="E50" t="s">
        <v>96</v>
      </c>
      <c r="F50" t="s">
        <v>355</v>
      </c>
      <c r="H50" t="s">
        <v>283</v>
      </c>
      <c r="I50" t="s">
        <v>271</v>
      </c>
      <c r="J50" s="1" t="s">
        <v>117</v>
      </c>
    </row>
    <row r="51" spans="1:10">
      <c r="A51">
        <v>35</v>
      </c>
      <c r="B51" s="11">
        <v>88</v>
      </c>
      <c r="C51">
        <f t="shared" ref="C51" si="7">B51-A51</f>
        <v>53</v>
      </c>
      <c r="D51">
        <v>2006</v>
      </c>
      <c r="E51" t="s">
        <v>142</v>
      </c>
      <c r="F51" t="s">
        <v>254</v>
      </c>
      <c r="H51" t="s">
        <v>283</v>
      </c>
      <c r="I51" t="s">
        <v>311</v>
      </c>
      <c r="J51" s="1" t="s">
        <v>143</v>
      </c>
    </row>
    <row r="52" spans="1:10">
      <c r="A52" s="4" t="s">
        <v>497</v>
      </c>
      <c r="B52" s="10" t="s">
        <v>507</v>
      </c>
      <c r="C52">
        <f>B52-A52</f>
        <v>45</v>
      </c>
      <c r="D52" s="4" t="s">
        <v>340</v>
      </c>
      <c r="E52" s="1" t="s">
        <v>17</v>
      </c>
      <c r="F52" s="1" t="s">
        <v>26</v>
      </c>
      <c r="H52" s="1" t="s">
        <v>316</v>
      </c>
      <c r="I52" s="1" t="s">
        <v>27</v>
      </c>
      <c r="J52" s="1" t="s">
        <v>28</v>
      </c>
    </row>
    <row r="53" spans="1:10" s="8" customFormat="1">
      <c r="A53" s="4" t="s">
        <v>496</v>
      </c>
      <c r="B53" s="10" t="s">
        <v>507</v>
      </c>
      <c r="C53" s="12">
        <f>B53-A53</f>
        <v>49</v>
      </c>
      <c r="D53" s="4" t="s">
        <v>303</v>
      </c>
      <c r="E53" s="8" t="s">
        <v>318</v>
      </c>
      <c r="F53" s="8" t="s">
        <v>319</v>
      </c>
      <c r="H53" s="8" t="s">
        <v>284</v>
      </c>
      <c r="I53" s="8" t="s">
        <v>320</v>
      </c>
      <c r="J53" s="8" t="s">
        <v>60</v>
      </c>
    </row>
    <row r="54" spans="1:10">
      <c r="A54" s="5">
        <v>36</v>
      </c>
      <c r="B54" s="11">
        <v>87</v>
      </c>
      <c r="D54" s="4" t="s">
        <v>303</v>
      </c>
      <c r="E54" s="1" t="s">
        <v>40</v>
      </c>
      <c r="F54" s="1" t="s">
        <v>41</v>
      </c>
      <c r="H54" s="1" t="s">
        <v>42</v>
      </c>
      <c r="I54" s="1" t="s">
        <v>43</v>
      </c>
      <c r="J54" s="1" t="s">
        <v>44</v>
      </c>
    </row>
    <row r="55" spans="1:10" s="8" customFormat="1">
      <c r="A55" s="5">
        <v>44</v>
      </c>
      <c r="B55" s="11">
        <v>86</v>
      </c>
      <c r="C55" s="9">
        <f>B55-A55</f>
        <v>42</v>
      </c>
      <c r="D55" s="4" t="s">
        <v>374</v>
      </c>
      <c r="E55" s="8" t="s">
        <v>388</v>
      </c>
      <c r="F55" s="8" t="s">
        <v>389</v>
      </c>
      <c r="H55" s="8" t="s">
        <v>57</v>
      </c>
      <c r="I55" s="8" t="s">
        <v>390</v>
      </c>
      <c r="J55" s="8" t="s">
        <v>394</v>
      </c>
    </row>
    <row r="56" spans="1:10">
      <c r="A56">
        <v>37</v>
      </c>
      <c r="B56" s="11">
        <v>82</v>
      </c>
      <c r="C56">
        <f t="shared" ref="C56" si="8">B56-A56</f>
        <v>45</v>
      </c>
      <c r="D56">
        <v>2004</v>
      </c>
      <c r="E56" t="s">
        <v>85</v>
      </c>
      <c r="F56" t="s">
        <v>307</v>
      </c>
      <c r="H56" t="s">
        <v>285</v>
      </c>
      <c r="I56" t="s">
        <v>82</v>
      </c>
      <c r="J56" s="1" t="s">
        <v>86</v>
      </c>
    </row>
    <row r="58" spans="1:10">
      <c r="A58">
        <v>39</v>
      </c>
      <c r="B58" s="11">
        <v>73</v>
      </c>
      <c r="C58">
        <f t="shared" ref="C58:C66" si="9">B58-A58</f>
        <v>34</v>
      </c>
      <c r="D58">
        <v>2010</v>
      </c>
      <c r="E58" t="s">
        <v>168</v>
      </c>
      <c r="F58" t="s">
        <v>169</v>
      </c>
      <c r="G58"/>
      <c r="H58" t="s">
        <v>170</v>
      </c>
      <c r="I58" t="s">
        <v>76</v>
      </c>
      <c r="J58" s="1" t="s">
        <v>171</v>
      </c>
    </row>
    <row r="59" spans="1:10">
      <c r="A59">
        <v>40</v>
      </c>
      <c r="B59" s="11">
        <v>72</v>
      </c>
      <c r="C59">
        <f t="shared" si="9"/>
        <v>32</v>
      </c>
      <c r="D59">
        <v>2002</v>
      </c>
      <c r="E59" t="s">
        <v>230</v>
      </c>
      <c r="F59" t="s">
        <v>299</v>
      </c>
      <c r="H59" t="s">
        <v>284</v>
      </c>
      <c r="I59" t="s">
        <v>300</v>
      </c>
      <c r="J59" s="1" t="s">
        <v>233</v>
      </c>
    </row>
    <row r="60" spans="1:10">
      <c r="A60">
        <v>41</v>
      </c>
      <c r="B60" s="11">
        <v>70</v>
      </c>
      <c r="C60">
        <f t="shared" si="9"/>
        <v>29</v>
      </c>
      <c r="D60">
        <v>2006</v>
      </c>
      <c r="E60" t="s">
        <v>139</v>
      </c>
      <c r="F60" t="s">
        <v>341</v>
      </c>
      <c r="H60" t="s">
        <v>286</v>
      </c>
      <c r="I60" t="s">
        <v>220</v>
      </c>
      <c r="J60" s="1" t="s">
        <v>304</v>
      </c>
    </row>
    <row r="62" spans="1:10">
      <c r="A62">
        <v>43</v>
      </c>
      <c r="B62" s="11">
        <v>69</v>
      </c>
      <c r="C62">
        <f t="shared" si="9"/>
        <v>26</v>
      </c>
      <c r="D62">
        <v>2008</v>
      </c>
      <c r="E62" t="s">
        <v>111</v>
      </c>
      <c r="F62" t="s">
        <v>276</v>
      </c>
      <c r="H62" t="s">
        <v>283</v>
      </c>
      <c r="I62" t="s">
        <v>112</v>
      </c>
      <c r="J62" s="1" t="s">
        <v>113</v>
      </c>
    </row>
    <row r="64" spans="1:10">
      <c r="A64" s="5">
        <v>45</v>
      </c>
      <c r="B64" s="11">
        <v>65</v>
      </c>
      <c r="C64">
        <f t="shared" si="9"/>
        <v>20</v>
      </c>
      <c r="D64" s="4" t="s">
        <v>302</v>
      </c>
      <c r="E64" s="1" t="s">
        <v>121</v>
      </c>
      <c r="F64" s="1" t="s">
        <v>122</v>
      </c>
      <c r="H64" s="1" t="s">
        <v>284</v>
      </c>
      <c r="I64" s="1" t="s">
        <v>123</v>
      </c>
      <c r="J64" s="1" t="s">
        <v>120</v>
      </c>
    </row>
    <row r="65" spans="1:10">
      <c r="A65">
        <v>46</v>
      </c>
      <c r="B65" s="11">
        <v>65</v>
      </c>
      <c r="C65">
        <f t="shared" si="9"/>
        <v>19</v>
      </c>
      <c r="D65">
        <v>2007</v>
      </c>
      <c r="E65" t="s">
        <v>156</v>
      </c>
      <c r="F65" t="s">
        <v>305</v>
      </c>
      <c r="H65" t="s">
        <v>283</v>
      </c>
      <c r="I65" t="s">
        <v>253</v>
      </c>
      <c r="J65" s="1" t="s">
        <v>157</v>
      </c>
    </row>
    <row r="66" spans="1:10">
      <c r="A66" s="5">
        <v>47</v>
      </c>
      <c r="B66" s="11">
        <v>61</v>
      </c>
      <c r="C66">
        <f t="shared" si="9"/>
        <v>14</v>
      </c>
      <c r="D66">
        <v>2010</v>
      </c>
      <c r="E66" t="s">
        <v>75</v>
      </c>
      <c r="F66" t="s">
        <v>74</v>
      </c>
      <c r="G66"/>
      <c r="H66" t="s">
        <v>283</v>
      </c>
      <c r="I66" t="s">
        <v>76</v>
      </c>
      <c r="J66" s="1" t="s">
        <v>77</v>
      </c>
    </row>
    <row r="67" spans="1:10">
      <c r="A67" s="4" t="s">
        <v>498</v>
      </c>
      <c r="B67" s="10" t="s">
        <v>483</v>
      </c>
      <c r="C67">
        <f t="shared" ref="C67" si="10">B67-A67</f>
        <v>12</v>
      </c>
      <c r="D67" s="4" t="s">
        <v>340</v>
      </c>
      <c r="E67" s="1" t="s">
        <v>29</v>
      </c>
      <c r="F67" s="1" t="s">
        <v>30</v>
      </c>
      <c r="H67" s="1" t="s">
        <v>31</v>
      </c>
      <c r="I67" s="1" t="s">
        <v>32</v>
      </c>
    </row>
    <row r="68" spans="1:10">
      <c r="A68">
        <v>49</v>
      </c>
      <c r="B68" s="11">
        <v>58</v>
      </c>
      <c r="C68">
        <f t="shared" ref="C68:C78" si="11">B68-A68</f>
        <v>9</v>
      </c>
      <c r="D68">
        <v>2003</v>
      </c>
      <c r="E68" t="s">
        <v>248</v>
      </c>
      <c r="F68" t="s">
        <v>298</v>
      </c>
      <c r="H68" t="s">
        <v>283</v>
      </c>
      <c r="I68" t="s">
        <v>194</v>
      </c>
      <c r="J68" s="1" t="s">
        <v>184</v>
      </c>
    </row>
    <row r="69" spans="1:10">
      <c r="A69" s="4" t="s">
        <v>499</v>
      </c>
      <c r="B69" s="10" t="s">
        <v>484</v>
      </c>
      <c r="C69">
        <f t="shared" si="11"/>
        <v>4</v>
      </c>
      <c r="D69" s="4" t="s">
        <v>303</v>
      </c>
      <c r="E69" s="1" t="s">
        <v>324</v>
      </c>
      <c r="F69" s="1" t="s">
        <v>325</v>
      </c>
      <c r="H69" s="1" t="s">
        <v>326</v>
      </c>
      <c r="I69" s="1" t="s">
        <v>327</v>
      </c>
      <c r="J69" s="1" t="s">
        <v>328</v>
      </c>
    </row>
    <row r="70" spans="1:10" s="8" customFormat="1">
      <c r="A70" s="5">
        <v>51</v>
      </c>
      <c r="B70" s="11">
        <v>53</v>
      </c>
      <c r="C70" s="9">
        <f t="shared" si="11"/>
        <v>2</v>
      </c>
      <c r="D70" s="4" t="s">
        <v>374</v>
      </c>
      <c r="E70" s="8" t="s">
        <v>379</v>
      </c>
      <c r="F70" s="8" t="s">
        <v>380</v>
      </c>
      <c r="H70" s="8" t="s">
        <v>57</v>
      </c>
      <c r="I70" s="8" t="s">
        <v>194</v>
      </c>
      <c r="J70" s="8" t="s">
        <v>392</v>
      </c>
    </row>
    <row r="71" spans="1:10">
      <c r="A71">
        <v>52</v>
      </c>
      <c r="B71" s="11">
        <v>53</v>
      </c>
      <c r="C71">
        <f t="shared" si="11"/>
        <v>1</v>
      </c>
      <c r="D71">
        <v>2007</v>
      </c>
      <c r="E71" t="s">
        <v>163</v>
      </c>
      <c r="F71" t="s">
        <v>343</v>
      </c>
      <c r="H71" t="s">
        <v>283</v>
      </c>
      <c r="I71" t="s">
        <v>268</v>
      </c>
      <c r="J71" s="1" t="s">
        <v>164</v>
      </c>
    </row>
    <row r="72" spans="1:10" s="8" customFormat="1">
      <c r="A72" s="5">
        <v>53</v>
      </c>
      <c r="B72" s="11">
        <v>52</v>
      </c>
      <c r="C72" s="12">
        <f t="shared" si="11"/>
        <v>-1</v>
      </c>
      <c r="D72" s="12">
        <v>2015</v>
      </c>
      <c r="E72" s="12" t="s">
        <v>398</v>
      </c>
      <c r="F72" s="12" t="s">
        <v>399</v>
      </c>
      <c r="H72" s="12" t="s">
        <v>57</v>
      </c>
      <c r="I72" s="13" t="s">
        <v>436</v>
      </c>
      <c r="J72" s="8" t="s">
        <v>437</v>
      </c>
    </row>
    <row r="73" spans="1:10">
      <c r="A73">
        <v>54</v>
      </c>
      <c r="B73" s="11">
        <v>46</v>
      </c>
      <c r="C73">
        <f t="shared" si="11"/>
        <v>-8</v>
      </c>
      <c r="D73">
        <v>2008</v>
      </c>
      <c r="E73" t="s">
        <v>167</v>
      </c>
      <c r="F73" t="s">
        <v>246</v>
      </c>
      <c r="H73" t="s">
        <v>286</v>
      </c>
      <c r="I73" t="s">
        <v>110</v>
      </c>
      <c r="J73" s="1" t="s">
        <v>109</v>
      </c>
    </row>
    <row r="74" spans="1:10">
      <c r="A74">
        <v>55</v>
      </c>
      <c r="B74" s="11">
        <v>45</v>
      </c>
      <c r="C74">
        <f t="shared" si="11"/>
        <v>-10</v>
      </c>
      <c r="D74">
        <v>2007</v>
      </c>
      <c r="E74" t="s">
        <v>161</v>
      </c>
      <c r="F74" t="s">
        <v>187</v>
      </c>
      <c r="H74" t="s">
        <v>283</v>
      </c>
      <c r="I74" t="s">
        <v>271</v>
      </c>
      <c r="J74" s="1" t="s">
        <v>162</v>
      </c>
    </row>
    <row r="75" spans="1:10">
      <c r="A75">
        <v>56</v>
      </c>
      <c r="B75" s="11">
        <v>45</v>
      </c>
      <c r="C75">
        <f t="shared" si="11"/>
        <v>-11</v>
      </c>
      <c r="D75">
        <v>2005</v>
      </c>
      <c r="E75" t="s">
        <v>210</v>
      </c>
      <c r="F75" t="s">
        <v>256</v>
      </c>
      <c r="H75" t="s">
        <v>283</v>
      </c>
      <c r="I75" t="s">
        <v>257</v>
      </c>
      <c r="J75" s="1" t="s">
        <v>211</v>
      </c>
    </row>
    <row r="76" spans="1:10">
      <c r="A76" s="5">
        <v>57</v>
      </c>
      <c r="B76" s="11">
        <v>43</v>
      </c>
      <c r="C76">
        <f t="shared" si="11"/>
        <v>-14</v>
      </c>
      <c r="D76">
        <v>2008</v>
      </c>
      <c r="E76" t="s">
        <v>114</v>
      </c>
      <c r="F76" t="s">
        <v>189</v>
      </c>
      <c r="H76" t="s">
        <v>283</v>
      </c>
      <c r="I76" t="s">
        <v>115</v>
      </c>
      <c r="J76" s="1" t="s">
        <v>116</v>
      </c>
    </row>
    <row r="77" spans="1:10">
      <c r="A77" s="5">
        <v>58</v>
      </c>
      <c r="B77" s="11">
        <v>39</v>
      </c>
      <c r="C77">
        <f t="shared" si="11"/>
        <v>-19</v>
      </c>
      <c r="D77">
        <v>2006</v>
      </c>
      <c r="E77" t="s">
        <v>150</v>
      </c>
      <c r="F77" t="s">
        <v>241</v>
      </c>
      <c r="H77" t="s">
        <v>283</v>
      </c>
      <c r="I77" t="s">
        <v>253</v>
      </c>
      <c r="J77" s="1" t="s">
        <v>151</v>
      </c>
    </row>
    <row r="78" spans="1:10">
      <c r="A78" s="5">
        <v>59</v>
      </c>
      <c r="B78" s="11">
        <v>36</v>
      </c>
      <c r="C78">
        <f t="shared" si="11"/>
        <v>-23</v>
      </c>
      <c r="D78">
        <v>2008</v>
      </c>
      <c r="E78" t="s">
        <v>101</v>
      </c>
      <c r="F78" t="s">
        <v>354</v>
      </c>
      <c r="H78" t="s">
        <v>283</v>
      </c>
      <c r="I78" t="s">
        <v>102</v>
      </c>
      <c r="J78" s="1" t="s">
        <v>103</v>
      </c>
    </row>
    <row r="79" spans="1:10">
      <c r="A79">
        <v>60</v>
      </c>
      <c r="B79" s="11">
        <v>32</v>
      </c>
      <c r="C79">
        <f t="shared" ref="C79" si="12">B79-A79</f>
        <v>-28</v>
      </c>
      <c r="D79">
        <v>2005</v>
      </c>
      <c r="E79" t="s">
        <v>210</v>
      </c>
      <c r="F79" t="s">
        <v>255</v>
      </c>
      <c r="H79" t="s">
        <v>284</v>
      </c>
      <c r="I79" t="s">
        <v>296</v>
      </c>
      <c r="J79" s="1" t="s">
        <v>214</v>
      </c>
    </row>
    <row r="80" spans="1:10">
      <c r="A80" s="4" t="s">
        <v>500</v>
      </c>
      <c r="B80" s="10" t="s">
        <v>485</v>
      </c>
      <c r="C80">
        <f t="shared" ref="C80" si="13">B80-A80</f>
        <v>-30</v>
      </c>
      <c r="D80" s="4" t="s">
        <v>340</v>
      </c>
      <c r="E80" s="1" t="s">
        <v>78</v>
      </c>
      <c r="F80" s="1" t="s">
        <v>79</v>
      </c>
      <c r="H80" s="1" t="s">
        <v>316</v>
      </c>
      <c r="I80" s="1" t="s">
        <v>80</v>
      </c>
      <c r="J80" s="1" t="s">
        <v>81</v>
      </c>
    </row>
    <row r="81" spans="1:10" s="8" customFormat="1">
      <c r="A81" s="5">
        <v>62</v>
      </c>
      <c r="B81" s="11">
        <v>29</v>
      </c>
      <c r="C81" s="9">
        <f>B81-A81</f>
        <v>-33</v>
      </c>
      <c r="D81" s="4" t="s">
        <v>374</v>
      </c>
      <c r="E81" s="8" t="s">
        <v>375</v>
      </c>
      <c r="F81" s="8" t="s">
        <v>376</v>
      </c>
      <c r="H81" s="8" t="s">
        <v>57</v>
      </c>
      <c r="I81" s="8" t="s">
        <v>377</v>
      </c>
      <c r="J81" s="8" t="s">
        <v>378</v>
      </c>
    </row>
    <row r="82" spans="1:10">
      <c r="A82">
        <v>63</v>
      </c>
      <c r="B82" s="11">
        <v>29</v>
      </c>
      <c r="C82">
        <f t="shared" ref="C82" si="14">B82-A82</f>
        <v>-34</v>
      </c>
      <c r="D82">
        <v>2001</v>
      </c>
      <c r="E82" t="s">
        <v>230</v>
      </c>
      <c r="F82" t="s">
        <v>250</v>
      </c>
      <c r="H82" t="s">
        <v>283</v>
      </c>
      <c r="I82" t="s">
        <v>251</v>
      </c>
      <c r="J82" s="1" t="s">
        <v>231</v>
      </c>
    </row>
    <row r="83" spans="1:10">
      <c r="A83" s="4" t="s">
        <v>501</v>
      </c>
      <c r="B83" s="10" t="s">
        <v>486</v>
      </c>
      <c r="C83" s="1">
        <f>B83-A83</f>
        <v>-37</v>
      </c>
      <c r="D83" s="7">
        <v>2013</v>
      </c>
      <c r="E83" s="8" t="s">
        <v>364</v>
      </c>
      <c r="F83" s="8" t="s">
        <v>25</v>
      </c>
      <c r="H83" s="1" t="s">
        <v>57</v>
      </c>
      <c r="I83" s="8" t="s">
        <v>365</v>
      </c>
      <c r="J83" s="1" t="s">
        <v>366</v>
      </c>
    </row>
    <row r="84" spans="1:10">
      <c r="A84" s="4" t="s">
        <v>502</v>
      </c>
      <c r="B84" s="10" t="s">
        <v>487</v>
      </c>
      <c r="D84" s="7">
        <v>2014</v>
      </c>
      <c r="E84" s="8" t="s">
        <v>324</v>
      </c>
      <c r="F84" s="8" t="s">
        <v>52</v>
      </c>
      <c r="H84" s="1" t="s">
        <v>57</v>
      </c>
      <c r="I84" s="8" t="s">
        <v>367</v>
      </c>
      <c r="J84" s="8" t="s">
        <v>373</v>
      </c>
    </row>
    <row r="85" spans="1:10">
      <c r="A85" s="5">
        <v>66</v>
      </c>
      <c r="B85" s="11">
        <v>24</v>
      </c>
      <c r="C85">
        <f>B85-A85</f>
        <v>-42</v>
      </c>
      <c r="D85">
        <v>2010</v>
      </c>
      <c r="E85" t="s">
        <v>229</v>
      </c>
      <c r="F85" t="s">
        <v>278</v>
      </c>
      <c r="H85" t="s">
        <v>285</v>
      </c>
      <c r="I85" t="s">
        <v>93</v>
      </c>
      <c r="J85" s="1" t="s">
        <v>172</v>
      </c>
    </row>
    <row r="86" spans="1:10">
      <c r="A86">
        <v>67</v>
      </c>
      <c r="B86" s="11">
        <v>23</v>
      </c>
      <c r="C86">
        <f>B86-A86</f>
        <v>-44</v>
      </c>
      <c r="D86">
        <v>2005</v>
      </c>
      <c r="E86" t="s">
        <v>167</v>
      </c>
      <c r="F86" t="s">
        <v>273</v>
      </c>
      <c r="H86" t="s">
        <v>285</v>
      </c>
      <c r="I86" t="s">
        <v>165</v>
      </c>
      <c r="J86" s="1" t="s">
        <v>166</v>
      </c>
    </row>
    <row r="87" spans="1:10">
      <c r="A87">
        <v>68</v>
      </c>
      <c r="B87" s="11">
        <v>22</v>
      </c>
      <c r="C87">
        <f t="shared" ref="C87" si="15">B87-A87</f>
        <v>-46</v>
      </c>
      <c r="D87">
        <v>2006</v>
      </c>
      <c r="E87" t="s">
        <v>152</v>
      </c>
      <c r="F87" t="s">
        <v>259</v>
      </c>
      <c r="H87" t="s">
        <v>284</v>
      </c>
      <c r="I87" t="s">
        <v>260</v>
      </c>
      <c r="J87" s="1" t="s">
        <v>153</v>
      </c>
    </row>
    <row r="88" spans="1:10" s="8" customFormat="1">
      <c r="A88" s="5">
        <v>69</v>
      </c>
      <c r="B88" s="11">
        <v>21</v>
      </c>
      <c r="C88" s="12">
        <f>B88-A88</f>
        <v>-48</v>
      </c>
      <c r="D88" s="12">
        <v>2014</v>
      </c>
      <c r="E88" s="12" t="s">
        <v>14</v>
      </c>
      <c r="F88" s="12" t="s">
        <v>15</v>
      </c>
      <c r="H88" s="12" t="s">
        <v>57</v>
      </c>
      <c r="I88" s="8" t="s">
        <v>194</v>
      </c>
      <c r="J88" s="8" t="s">
        <v>422</v>
      </c>
    </row>
    <row r="89" spans="1:10">
      <c r="A89" s="5">
        <v>70</v>
      </c>
      <c r="B89" s="11">
        <v>20</v>
      </c>
      <c r="D89" s="13">
        <v>2015</v>
      </c>
      <c r="E89" s="8" t="s">
        <v>454</v>
      </c>
      <c r="F89" s="8" t="s">
        <v>455</v>
      </c>
      <c r="H89" s="1" t="s">
        <v>57</v>
      </c>
      <c r="I89" s="8" t="s">
        <v>402</v>
      </c>
      <c r="J89" s="8" t="s">
        <v>456</v>
      </c>
    </row>
    <row r="90" spans="1:10">
      <c r="A90" s="5">
        <v>71</v>
      </c>
      <c r="B90" s="11">
        <v>20</v>
      </c>
      <c r="D90" s="13">
        <v>2014</v>
      </c>
      <c r="E90" s="8" t="s">
        <v>415</v>
      </c>
      <c r="F90" s="8" t="s">
        <v>416</v>
      </c>
      <c r="H90" s="1" t="s">
        <v>358</v>
      </c>
      <c r="I90" s="1" t="s">
        <v>417</v>
      </c>
      <c r="J90" s="8" t="s">
        <v>418</v>
      </c>
    </row>
    <row r="91" spans="1:10">
      <c r="A91" s="5">
        <v>72</v>
      </c>
      <c r="B91" s="11">
        <v>19</v>
      </c>
      <c r="C91">
        <f>B91-A91</f>
        <v>-53</v>
      </c>
      <c r="D91" s="4" t="s">
        <v>51</v>
      </c>
      <c r="E91" s="1" t="s">
        <v>50</v>
      </c>
      <c r="F91" s="1" t="s">
        <v>52</v>
      </c>
      <c r="H91" s="1" t="s">
        <v>286</v>
      </c>
      <c r="I91" s="1" t="s">
        <v>48</v>
      </c>
      <c r="J91" s="1" t="s">
        <v>53</v>
      </c>
    </row>
    <row r="92" spans="1:10">
      <c r="A92" s="5">
        <v>73</v>
      </c>
      <c r="B92" s="11">
        <v>18</v>
      </c>
      <c r="D92" s="13">
        <v>2015</v>
      </c>
      <c r="E92" s="8" t="s">
        <v>468</v>
      </c>
      <c r="F92" s="8" t="s">
        <v>469</v>
      </c>
      <c r="H92" s="1" t="s">
        <v>57</v>
      </c>
      <c r="I92" s="8" t="s">
        <v>470</v>
      </c>
      <c r="J92" s="8" t="s">
        <v>471</v>
      </c>
    </row>
    <row r="93" spans="1:10">
      <c r="A93" s="5">
        <v>74</v>
      </c>
      <c r="B93" s="11">
        <v>18</v>
      </c>
      <c r="C93">
        <f>B93-A93</f>
        <v>-56</v>
      </c>
      <c r="D93">
        <v>2008</v>
      </c>
      <c r="E93" t="s">
        <v>106</v>
      </c>
      <c r="F93" t="s">
        <v>277</v>
      </c>
      <c r="H93" t="s">
        <v>284</v>
      </c>
      <c r="I93" t="s">
        <v>108</v>
      </c>
      <c r="J93" s="1" t="s">
        <v>107</v>
      </c>
    </row>
    <row r="94" spans="1:10">
      <c r="A94" s="5">
        <v>75</v>
      </c>
      <c r="B94" s="11">
        <v>18</v>
      </c>
      <c r="C94">
        <f t="shared" ref="C94" si="16">B94-A94</f>
        <v>-57</v>
      </c>
      <c r="D94">
        <v>2001</v>
      </c>
      <c r="E94" t="s">
        <v>230</v>
      </c>
      <c r="F94" t="s">
        <v>258</v>
      </c>
      <c r="H94" t="s">
        <v>284</v>
      </c>
      <c r="I94" t="s">
        <v>228</v>
      </c>
      <c r="J94" s="1" t="s">
        <v>232</v>
      </c>
    </row>
    <row r="95" spans="1:10">
      <c r="A95" s="5">
        <v>76</v>
      </c>
      <c r="B95" s="11">
        <v>17</v>
      </c>
      <c r="C95">
        <f>B95-A95</f>
        <v>-59</v>
      </c>
      <c r="D95">
        <v>2007</v>
      </c>
      <c r="E95" t="s">
        <v>263</v>
      </c>
      <c r="F95" t="s">
        <v>243</v>
      </c>
      <c r="H95" t="s">
        <v>284</v>
      </c>
      <c r="I95" t="s">
        <v>264</v>
      </c>
      <c r="J95" s="1" t="s">
        <v>287</v>
      </c>
    </row>
    <row r="96" spans="1:10">
      <c r="A96" s="5">
        <v>77</v>
      </c>
      <c r="B96" s="11">
        <v>16</v>
      </c>
      <c r="C96">
        <f>B96-A96</f>
        <v>-61</v>
      </c>
      <c r="D96">
        <v>2010</v>
      </c>
      <c r="E96" t="s">
        <v>177</v>
      </c>
      <c r="F96" s="1" t="s">
        <v>178</v>
      </c>
      <c r="H96" s="1" t="s">
        <v>284</v>
      </c>
      <c r="I96" s="1" t="s">
        <v>179</v>
      </c>
      <c r="J96" s="1" t="s">
        <v>180</v>
      </c>
    </row>
    <row r="97" spans="1:10">
      <c r="A97" s="5">
        <v>78</v>
      </c>
      <c r="B97" s="11">
        <v>15</v>
      </c>
      <c r="D97" s="13">
        <v>2015</v>
      </c>
      <c r="E97" s="8" t="s">
        <v>425</v>
      </c>
      <c r="F97" s="8" t="s">
        <v>426</v>
      </c>
      <c r="H97" s="1" t="s">
        <v>57</v>
      </c>
      <c r="I97" s="8" t="s">
        <v>427</v>
      </c>
      <c r="J97" s="8" t="s">
        <v>428</v>
      </c>
    </row>
    <row r="98" spans="1:10" s="8" customFormat="1">
      <c r="A98" s="5">
        <v>79</v>
      </c>
      <c r="B98" s="11">
        <v>15</v>
      </c>
      <c r="C98" s="9">
        <f>B98-A98</f>
        <v>-64</v>
      </c>
      <c r="D98" s="4" t="s">
        <v>374</v>
      </c>
      <c r="E98" s="8" t="s">
        <v>385</v>
      </c>
      <c r="F98" s="8" t="s">
        <v>386</v>
      </c>
      <c r="H98" s="8" t="s">
        <v>57</v>
      </c>
      <c r="I98" s="8" t="s">
        <v>387</v>
      </c>
      <c r="J98" s="8" t="s">
        <v>393</v>
      </c>
    </row>
    <row r="99" spans="1:10">
      <c r="A99" s="5">
        <v>80</v>
      </c>
      <c r="B99" s="11">
        <v>14</v>
      </c>
      <c r="D99" s="13">
        <v>2015</v>
      </c>
      <c r="E99" s="8" t="s">
        <v>465</v>
      </c>
      <c r="F99" s="8" t="s">
        <v>466</v>
      </c>
      <c r="H99" s="1" t="s">
        <v>57</v>
      </c>
      <c r="I99" s="8" t="s">
        <v>80</v>
      </c>
      <c r="J99" s="8" t="s">
        <v>467</v>
      </c>
    </row>
    <row r="100" spans="1:10">
      <c r="A100" s="5">
        <v>81</v>
      </c>
      <c r="B100" s="11">
        <v>14</v>
      </c>
      <c r="D100" s="7">
        <v>2013</v>
      </c>
      <c r="E100" s="8" t="s">
        <v>356</v>
      </c>
      <c r="F100" s="8" t="s">
        <v>357</v>
      </c>
      <c r="H100" s="1" t="s">
        <v>358</v>
      </c>
      <c r="I100" s="1" t="s">
        <v>359</v>
      </c>
      <c r="J100" s="8" t="s">
        <v>360</v>
      </c>
    </row>
    <row r="101" spans="1:10">
      <c r="A101" s="5">
        <v>82</v>
      </c>
      <c r="B101" s="11">
        <v>14</v>
      </c>
      <c r="C101">
        <f t="shared" ref="C101" si="17">B101-A101</f>
        <v>-68</v>
      </c>
      <c r="D101">
        <v>2004</v>
      </c>
      <c r="E101" t="s">
        <v>90</v>
      </c>
      <c r="F101" t="s">
        <v>91</v>
      </c>
      <c r="H101" t="s">
        <v>285</v>
      </c>
      <c r="I101" t="s">
        <v>82</v>
      </c>
      <c r="J101" s="1" t="s">
        <v>89</v>
      </c>
    </row>
    <row r="102" spans="1:10">
      <c r="A102" s="5">
        <v>83</v>
      </c>
      <c r="B102" s="11">
        <v>13</v>
      </c>
      <c r="C102">
        <f>B102-A102</f>
        <v>-70</v>
      </c>
      <c r="D102">
        <v>2010</v>
      </c>
      <c r="E102" t="s">
        <v>173</v>
      </c>
      <c r="F102" s="1" t="s">
        <v>174</v>
      </c>
      <c r="H102" s="1" t="s">
        <v>175</v>
      </c>
      <c r="I102" s="1" t="s">
        <v>225</v>
      </c>
      <c r="J102" s="1" t="s">
        <v>176</v>
      </c>
    </row>
    <row r="103" spans="1:10">
      <c r="A103" s="5">
        <v>84</v>
      </c>
      <c r="B103" s="11">
        <v>13</v>
      </c>
      <c r="D103" s="13">
        <v>2001</v>
      </c>
      <c r="E103" s="1" t="s">
        <v>229</v>
      </c>
      <c r="F103" s="8" t="s">
        <v>488</v>
      </c>
      <c r="H103" s="1" t="s">
        <v>35</v>
      </c>
    </row>
    <row r="104" spans="1:10">
      <c r="A104" s="5">
        <v>85</v>
      </c>
      <c r="B104" s="11">
        <v>12</v>
      </c>
      <c r="C104">
        <f t="shared" ref="C104" si="18">B104-A104</f>
        <v>-73</v>
      </c>
      <c r="D104">
        <v>2004</v>
      </c>
      <c r="E104" t="s">
        <v>200</v>
      </c>
      <c r="F104" t="s">
        <v>198</v>
      </c>
      <c r="H104" t="s">
        <v>284</v>
      </c>
      <c r="I104" t="s">
        <v>342</v>
      </c>
      <c r="J104" s="1" t="s">
        <v>201</v>
      </c>
    </row>
    <row r="105" spans="1:10">
      <c r="A105" s="5">
        <v>86</v>
      </c>
      <c r="B105" s="11">
        <v>11</v>
      </c>
      <c r="D105" s="13">
        <v>2015</v>
      </c>
      <c r="E105" s="8" t="s">
        <v>440</v>
      </c>
      <c r="F105" s="8" t="s">
        <v>441</v>
      </c>
      <c r="H105" s="1" t="s">
        <v>57</v>
      </c>
      <c r="I105" s="8" t="s">
        <v>442</v>
      </c>
      <c r="J105" s="8" t="s">
        <v>443</v>
      </c>
    </row>
    <row r="106" spans="1:10">
      <c r="A106" s="5">
        <v>87</v>
      </c>
      <c r="B106" s="11">
        <v>11</v>
      </c>
      <c r="C106">
        <f>B106-A106</f>
        <v>-76</v>
      </c>
      <c r="D106">
        <v>2009</v>
      </c>
      <c r="E106" t="s">
        <v>55</v>
      </c>
      <c r="F106" s="14" t="s">
        <v>65</v>
      </c>
      <c r="G106" s="14"/>
      <c r="H106" t="s">
        <v>57</v>
      </c>
      <c r="I106" t="s">
        <v>102</v>
      </c>
      <c r="J106" s="1" t="s">
        <v>181</v>
      </c>
    </row>
    <row r="107" spans="1:10">
      <c r="A107" s="5">
        <v>88</v>
      </c>
      <c r="B107" s="10" t="s">
        <v>406</v>
      </c>
      <c r="D107" s="7">
        <v>2013</v>
      </c>
      <c r="E107" s="8" t="s">
        <v>361</v>
      </c>
      <c r="F107" s="8" t="s">
        <v>362</v>
      </c>
      <c r="H107" s="1" t="s">
        <v>358</v>
      </c>
      <c r="I107" s="1" t="s">
        <v>359</v>
      </c>
      <c r="J107" s="8" t="s">
        <v>363</v>
      </c>
    </row>
    <row r="108" spans="1:10">
      <c r="A108" s="5">
        <v>89</v>
      </c>
      <c r="B108" s="11">
        <v>10</v>
      </c>
      <c r="C108">
        <f>B108-A108</f>
        <v>-79</v>
      </c>
      <c r="D108">
        <v>2009</v>
      </c>
      <c r="E108" t="s">
        <v>66</v>
      </c>
      <c r="F108" t="s">
        <v>67</v>
      </c>
      <c r="H108" t="s">
        <v>284</v>
      </c>
      <c r="I108" t="s">
        <v>68</v>
      </c>
      <c r="J108" s="1" t="s">
        <v>69</v>
      </c>
    </row>
    <row r="109" spans="1:10">
      <c r="A109" s="5">
        <v>90</v>
      </c>
      <c r="B109" s="11">
        <v>10</v>
      </c>
      <c r="C109">
        <f>B109-A109</f>
        <v>-80</v>
      </c>
      <c r="D109">
        <v>2004</v>
      </c>
      <c r="E109" t="s">
        <v>185</v>
      </c>
      <c r="F109" t="s">
        <v>186</v>
      </c>
      <c r="H109" t="s">
        <v>285</v>
      </c>
      <c r="I109" t="s">
        <v>82</v>
      </c>
      <c r="J109" s="1" t="s">
        <v>204</v>
      </c>
    </row>
    <row r="110" spans="1:10">
      <c r="A110" s="5">
        <v>91</v>
      </c>
      <c r="B110" s="11">
        <v>9</v>
      </c>
      <c r="D110" s="13">
        <v>2015</v>
      </c>
      <c r="E110" s="8" t="s">
        <v>429</v>
      </c>
      <c r="F110" s="8" t="s">
        <v>430</v>
      </c>
      <c r="H110" s="1" t="s">
        <v>57</v>
      </c>
      <c r="I110" s="8" t="s">
        <v>80</v>
      </c>
      <c r="J110" s="8" t="s">
        <v>431</v>
      </c>
    </row>
    <row r="111" spans="1:10" s="8" customFormat="1">
      <c r="A111" s="5">
        <v>92</v>
      </c>
      <c r="B111" s="11">
        <v>9</v>
      </c>
      <c r="C111" s="12">
        <f>B111-A111</f>
        <v>-83</v>
      </c>
      <c r="D111" s="12">
        <v>2014</v>
      </c>
      <c r="E111" s="12" t="s">
        <v>403</v>
      </c>
      <c r="F111" s="12" t="s">
        <v>404</v>
      </c>
      <c r="H111" s="12" t="s">
        <v>57</v>
      </c>
      <c r="I111" s="12" t="s">
        <v>405</v>
      </c>
      <c r="J111" s="8" t="s">
        <v>419</v>
      </c>
    </row>
    <row r="112" spans="1:10" s="8" customFormat="1">
      <c r="A112" s="5">
        <v>93</v>
      </c>
      <c r="B112" s="11">
        <v>9</v>
      </c>
      <c r="C112" s="9">
        <f>B112-A112</f>
        <v>-84</v>
      </c>
      <c r="D112" s="4" t="s">
        <v>374</v>
      </c>
      <c r="E112" s="8" t="s">
        <v>381</v>
      </c>
      <c r="F112" s="8" t="s">
        <v>382</v>
      </c>
      <c r="H112" s="8" t="s">
        <v>57</v>
      </c>
      <c r="I112" s="8" t="s">
        <v>194</v>
      </c>
      <c r="J112" s="8" t="s">
        <v>391</v>
      </c>
    </row>
    <row r="113" spans="1:10">
      <c r="A113" s="5">
        <v>94</v>
      </c>
      <c r="B113" s="11">
        <v>9</v>
      </c>
      <c r="C113" s="6">
        <f>B113-A113</f>
        <v>-85</v>
      </c>
      <c r="D113" s="6">
        <v>2012</v>
      </c>
      <c r="E113" s="6" t="s">
        <v>0</v>
      </c>
      <c r="F113" s="6" t="s">
        <v>1</v>
      </c>
      <c r="H113" s="6" t="s">
        <v>316</v>
      </c>
      <c r="I113" s="6" t="s">
        <v>2</v>
      </c>
      <c r="J113" s="1" t="s">
        <v>3</v>
      </c>
    </row>
    <row r="114" spans="1:10">
      <c r="A114" s="5">
        <v>95</v>
      </c>
      <c r="B114" s="11">
        <v>9</v>
      </c>
      <c r="C114">
        <f t="shared" ref="C114" si="19">B114-A114</f>
        <v>-86</v>
      </c>
      <c r="D114">
        <v>2010</v>
      </c>
      <c r="E114" t="s">
        <v>46</v>
      </c>
      <c r="F114" t="s">
        <v>47</v>
      </c>
      <c r="G114"/>
      <c r="H114" t="s">
        <v>131</v>
      </c>
      <c r="I114" t="s">
        <v>48</v>
      </c>
      <c r="J114" s="1" t="s">
        <v>49</v>
      </c>
    </row>
    <row r="115" spans="1:10">
      <c r="A115" s="5">
        <v>96</v>
      </c>
      <c r="B115" s="11">
        <v>8</v>
      </c>
      <c r="D115" s="7">
        <v>2013</v>
      </c>
      <c r="E115" s="8" t="s">
        <v>368</v>
      </c>
      <c r="F115" s="8" t="s">
        <v>369</v>
      </c>
      <c r="H115" s="1" t="s">
        <v>57</v>
      </c>
      <c r="I115" s="1" t="s">
        <v>194</v>
      </c>
      <c r="J115" s="8" t="s">
        <v>370</v>
      </c>
    </row>
    <row r="116" spans="1:10">
      <c r="A116" s="5">
        <v>97</v>
      </c>
      <c r="B116" s="11">
        <v>8</v>
      </c>
      <c r="C116">
        <f>B116-A116</f>
        <v>-89</v>
      </c>
      <c r="D116">
        <v>2002</v>
      </c>
      <c r="E116" t="s">
        <v>235</v>
      </c>
      <c r="F116" t="s">
        <v>272</v>
      </c>
      <c r="H116" t="s">
        <v>284</v>
      </c>
      <c r="I116" t="s">
        <v>236</v>
      </c>
      <c r="J116" s="1" t="s">
        <v>237</v>
      </c>
    </row>
    <row r="117" spans="1:10">
      <c r="A117" s="5">
        <v>98</v>
      </c>
      <c r="B117" s="10" t="s">
        <v>489</v>
      </c>
      <c r="C117">
        <f t="shared" ref="C117" si="20">B117-A117</f>
        <v>-91</v>
      </c>
      <c r="D117" s="4" t="s">
        <v>303</v>
      </c>
      <c r="E117" s="1" t="s">
        <v>321</v>
      </c>
      <c r="F117" s="1" t="s">
        <v>322</v>
      </c>
      <c r="H117" s="1" t="s">
        <v>284</v>
      </c>
      <c r="I117" s="1" t="s">
        <v>323</v>
      </c>
      <c r="J117" s="1" t="s">
        <v>329</v>
      </c>
    </row>
    <row r="118" spans="1:10">
      <c r="A118" s="5">
        <v>99</v>
      </c>
      <c r="B118" s="11">
        <v>7</v>
      </c>
      <c r="C118">
        <f>B118-A118</f>
        <v>-92</v>
      </c>
      <c r="D118">
        <v>2006</v>
      </c>
      <c r="E118" t="s">
        <v>229</v>
      </c>
      <c r="F118" t="s">
        <v>306</v>
      </c>
      <c r="H118" t="s">
        <v>284</v>
      </c>
      <c r="I118" t="s">
        <v>226</v>
      </c>
      <c r="J118" s="1" t="s">
        <v>147</v>
      </c>
    </row>
    <row r="119" spans="1:10">
      <c r="A119" s="5">
        <v>100</v>
      </c>
      <c r="B119" s="11">
        <v>6</v>
      </c>
      <c r="D119" s="13">
        <v>2016</v>
      </c>
      <c r="E119" s="8" t="s">
        <v>472</v>
      </c>
      <c r="F119" s="8" t="s">
        <v>473</v>
      </c>
      <c r="H119" s="1" t="s">
        <v>57</v>
      </c>
      <c r="I119" s="1" t="s">
        <v>194</v>
      </c>
      <c r="J119" s="1" t="s">
        <v>474</v>
      </c>
    </row>
    <row r="120" spans="1:10" s="8" customFormat="1">
      <c r="A120" s="5">
        <v>101</v>
      </c>
      <c r="B120" s="11">
        <v>6</v>
      </c>
      <c r="C120" s="12">
        <v>-65</v>
      </c>
      <c r="D120" s="12">
        <v>2004</v>
      </c>
      <c r="E120" s="12" t="s">
        <v>410</v>
      </c>
      <c r="F120" s="14" t="s">
        <v>411</v>
      </c>
      <c r="G120" s="14"/>
      <c r="H120" s="12" t="s">
        <v>285</v>
      </c>
      <c r="I120" s="12" t="s">
        <v>82</v>
      </c>
    </row>
    <row r="121" spans="1:10" s="8" customFormat="1">
      <c r="A121" s="5">
        <v>102</v>
      </c>
      <c r="B121" s="11">
        <v>6</v>
      </c>
      <c r="C121" s="12">
        <v>-65</v>
      </c>
      <c r="D121" s="12">
        <v>2004</v>
      </c>
      <c r="E121" s="12" t="s">
        <v>407</v>
      </c>
      <c r="F121" s="14" t="s">
        <v>408</v>
      </c>
      <c r="G121" s="14"/>
      <c r="H121" s="12" t="s">
        <v>35</v>
      </c>
      <c r="I121" s="12" t="s">
        <v>36</v>
      </c>
      <c r="J121" s="8" t="s">
        <v>409</v>
      </c>
    </row>
    <row r="122" spans="1:10">
      <c r="A122" s="5">
        <v>103</v>
      </c>
      <c r="B122" s="11">
        <v>6</v>
      </c>
      <c r="C122">
        <v>-65</v>
      </c>
      <c r="D122">
        <v>2000</v>
      </c>
      <c r="E122" t="s">
        <v>229</v>
      </c>
      <c r="F122" s="14" t="s">
        <v>269</v>
      </c>
      <c r="G122" s="14"/>
      <c r="H122" t="s">
        <v>35</v>
      </c>
      <c r="I122" t="s">
        <v>36</v>
      </c>
      <c r="J122" s="8" t="s">
        <v>21</v>
      </c>
    </row>
    <row r="123" spans="1:10" s="8" customFormat="1">
      <c r="A123" s="5">
        <v>104</v>
      </c>
      <c r="B123" s="11">
        <v>5</v>
      </c>
      <c r="C123" s="9">
        <f t="shared" ref="C123" si="21">B123-A123</f>
        <v>-99</v>
      </c>
      <c r="D123" s="4" t="s">
        <v>374</v>
      </c>
      <c r="E123" s="8" t="s">
        <v>383</v>
      </c>
      <c r="F123" s="8" t="s">
        <v>384</v>
      </c>
      <c r="H123" s="8" t="s">
        <v>57</v>
      </c>
      <c r="I123" s="8" t="s">
        <v>423</v>
      </c>
      <c r="J123" s="8" t="s">
        <v>424</v>
      </c>
    </row>
    <row r="124" spans="1:10" s="8" customFormat="1">
      <c r="A124" s="5">
        <v>105</v>
      </c>
      <c r="B124" s="11">
        <v>5</v>
      </c>
      <c r="C124" s="12">
        <f>B124-A124</f>
        <v>-100</v>
      </c>
      <c r="D124" s="12">
        <v>2014</v>
      </c>
      <c r="E124" s="12" t="s">
        <v>395</v>
      </c>
      <c r="F124" s="12" t="s">
        <v>396</v>
      </c>
      <c r="H124" s="12" t="s">
        <v>358</v>
      </c>
      <c r="I124" s="8" t="s">
        <v>397</v>
      </c>
      <c r="J124" s="8" t="s">
        <v>421</v>
      </c>
    </row>
    <row r="125" spans="1:10">
      <c r="A125" s="5">
        <v>106</v>
      </c>
      <c r="B125" s="10" t="s">
        <v>490</v>
      </c>
      <c r="C125">
        <f>B125-A125</f>
        <v>-101</v>
      </c>
      <c r="D125" s="4" t="s">
        <v>340</v>
      </c>
      <c r="E125" s="1" t="s">
        <v>336</v>
      </c>
      <c r="F125" s="1" t="s">
        <v>337</v>
      </c>
      <c r="H125" s="1" t="s">
        <v>283</v>
      </c>
      <c r="I125" s="1" t="s">
        <v>338</v>
      </c>
      <c r="J125" s="1" t="s">
        <v>339</v>
      </c>
    </row>
    <row r="126" spans="1:10" s="8" customFormat="1">
      <c r="A126" s="5">
        <v>107</v>
      </c>
      <c r="B126" s="11">
        <v>5</v>
      </c>
      <c r="C126" s="12">
        <v>-65</v>
      </c>
      <c r="D126" s="12">
        <v>2007</v>
      </c>
      <c r="E126" s="12" t="s">
        <v>412</v>
      </c>
      <c r="F126" s="14" t="s">
        <v>413</v>
      </c>
      <c r="G126" s="14"/>
      <c r="H126" s="12" t="s">
        <v>35</v>
      </c>
      <c r="I126" s="12" t="s">
        <v>36</v>
      </c>
      <c r="J126" s="8" t="s">
        <v>414</v>
      </c>
    </row>
    <row r="127" spans="1:10">
      <c r="A127" s="5">
        <v>108</v>
      </c>
      <c r="B127" s="11">
        <v>4</v>
      </c>
      <c r="D127" s="13">
        <v>2015</v>
      </c>
      <c r="E127" s="8" t="s">
        <v>444</v>
      </c>
      <c r="F127" s="8" t="s">
        <v>445</v>
      </c>
      <c r="H127" s="1" t="s">
        <v>358</v>
      </c>
      <c r="I127" s="1" t="s">
        <v>359</v>
      </c>
      <c r="J127" s="8" t="s">
        <v>446</v>
      </c>
    </row>
    <row r="128" spans="1:10">
      <c r="A128" s="5">
        <v>109</v>
      </c>
      <c r="B128" s="11">
        <v>4</v>
      </c>
      <c r="C128">
        <f>B128-A128</f>
        <v>-105</v>
      </c>
      <c r="D128">
        <v>2006</v>
      </c>
      <c r="E128" t="s">
        <v>217</v>
      </c>
      <c r="F128" t="s">
        <v>242</v>
      </c>
      <c r="H128" t="s">
        <v>283</v>
      </c>
      <c r="I128" t="s">
        <v>218</v>
      </c>
      <c r="J128" s="1" t="s">
        <v>219</v>
      </c>
    </row>
    <row r="129" spans="1:10">
      <c r="A129" s="5">
        <v>110</v>
      </c>
      <c r="B129" s="11">
        <v>4</v>
      </c>
      <c r="C129">
        <f>B129-A129</f>
        <v>-106</v>
      </c>
      <c r="D129">
        <v>2009</v>
      </c>
      <c r="E129" t="s">
        <v>129</v>
      </c>
      <c r="F129" t="s">
        <v>130</v>
      </c>
      <c r="H129" t="s">
        <v>131</v>
      </c>
      <c r="I129" t="s">
        <v>132</v>
      </c>
      <c r="J129" s="1" t="s">
        <v>45</v>
      </c>
    </row>
    <row r="130" spans="1:10">
      <c r="A130" s="5">
        <v>111</v>
      </c>
      <c r="B130" s="11">
        <v>4</v>
      </c>
      <c r="C130">
        <f t="shared" ref="C130" si="22">B130-A130</f>
        <v>-107</v>
      </c>
      <c r="D130">
        <v>2009</v>
      </c>
      <c r="E130" s="1" t="s">
        <v>71</v>
      </c>
      <c r="F130" s="1" t="s">
        <v>70</v>
      </c>
      <c r="H130" s="1" t="s">
        <v>284</v>
      </c>
      <c r="I130" s="1" t="s">
        <v>72</v>
      </c>
      <c r="J130" s="1" t="s">
        <v>73</v>
      </c>
    </row>
    <row r="131" spans="1:10">
      <c r="A131" s="5">
        <v>112</v>
      </c>
      <c r="B131" s="11">
        <v>3</v>
      </c>
      <c r="C131">
        <f>B131-A131</f>
        <v>-109</v>
      </c>
      <c r="D131">
        <v>2006</v>
      </c>
      <c r="E131" t="s">
        <v>155</v>
      </c>
      <c r="F131" t="s">
        <v>275</v>
      </c>
      <c r="H131" t="s">
        <v>284</v>
      </c>
      <c r="I131" t="s">
        <v>296</v>
      </c>
      <c r="J131" s="1" t="s">
        <v>154</v>
      </c>
    </row>
    <row r="132" spans="1:10">
      <c r="A132" s="5">
        <v>113</v>
      </c>
      <c r="B132" s="11">
        <v>3</v>
      </c>
      <c r="D132" s="13">
        <v>2016</v>
      </c>
      <c r="E132" s="8" t="s">
        <v>476</v>
      </c>
      <c r="F132" s="8" t="s">
        <v>477</v>
      </c>
      <c r="H132" s="1" t="s">
        <v>57</v>
      </c>
      <c r="I132" s="8" t="s">
        <v>478</v>
      </c>
      <c r="J132" s="8" t="s">
        <v>479</v>
      </c>
    </row>
    <row r="133" spans="1:10">
      <c r="A133" s="5">
        <v>114</v>
      </c>
      <c r="B133" s="11">
        <v>3</v>
      </c>
      <c r="C133">
        <f>B133-A133</f>
        <v>-111</v>
      </c>
      <c r="D133">
        <v>2002</v>
      </c>
      <c r="E133" t="s">
        <v>134</v>
      </c>
      <c r="F133" t="s">
        <v>133</v>
      </c>
      <c r="H133" t="s">
        <v>283</v>
      </c>
      <c r="I133" t="s">
        <v>188</v>
      </c>
      <c r="J133" s="1" t="s">
        <v>135</v>
      </c>
    </row>
    <row r="134" spans="1:10">
      <c r="A134" s="5">
        <v>115</v>
      </c>
      <c r="B134" s="11">
        <v>2</v>
      </c>
      <c r="D134" s="13">
        <v>2015</v>
      </c>
      <c r="E134" s="8" t="s">
        <v>461</v>
      </c>
      <c r="F134" s="8" t="s">
        <v>462</v>
      </c>
      <c r="G134" s="8"/>
      <c r="H134" s="1" t="s">
        <v>57</v>
      </c>
      <c r="I134" s="8" t="s">
        <v>463</v>
      </c>
      <c r="J134" s="8" t="s">
        <v>464</v>
      </c>
    </row>
    <row r="135" spans="1:10">
      <c r="A135" s="5">
        <v>116</v>
      </c>
      <c r="B135" s="11">
        <v>2</v>
      </c>
      <c r="D135" s="13">
        <v>2015</v>
      </c>
      <c r="E135" s="8" t="s">
        <v>432</v>
      </c>
      <c r="F135" s="8" t="s">
        <v>438</v>
      </c>
      <c r="H135" s="1" t="s">
        <v>57</v>
      </c>
      <c r="I135" s="8" t="s">
        <v>194</v>
      </c>
      <c r="J135" s="8" t="s">
        <v>439</v>
      </c>
    </row>
    <row r="136" spans="1:10">
      <c r="A136" s="5">
        <v>117</v>
      </c>
      <c r="B136" s="11">
        <v>2</v>
      </c>
      <c r="C136" s="6">
        <f t="shared" ref="C136" si="23">B136-A136</f>
        <v>-115</v>
      </c>
      <c r="D136" s="4" t="s">
        <v>4</v>
      </c>
      <c r="E136" s="1" t="s">
        <v>5</v>
      </c>
      <c r="F136" s="1" t="s">
        <v>6</v>
      </c>
      <c r="H136" s="1" t="s">
        <v>285</v>
      </c>
      <c r="I136" s="1" t="s">
        <v>7</v>
      </c>
      <c r="J136" s="1" t="s">
        <v>8</v>
      </c>
    </row>
    <row r="137" spans="1:10">
      <c r="A137" s="5">
        <v>118</v>
      </c>
      <c r="B137" s="11">
        <v>1</v>
      </c>
      <c r="C137">
        <f t="shared" ref="C137" si="24">B137-A137</f>
        <v>-117</v>
      </c>
      <c r="D137" s="4" t="s">
        <v>302</v>
      </c>
      <c r="E137" s="1" t="s">
        <v>125</v>
      </c>
      <c r="F137" s="1" t="s">
        <v>124</v>
      </c>
      <c r="H137" s="1" t="s">
        <v>126</v>
      </c>
      <c r="I137" s="1" t="s">
        <v>128</v>
      </c>
      <c r="J137" s="1" t="s">
        <v>127</v>
      </c>
    </row>
    <row r="138" spans="1:10">
      <c r="A138" s="5">
        <v>119</v>
      </c>
      <c r="B138" s="11">
        <v>1</v>
      </c>
      <c r="C138">
        <f>B138-A138</f>
        <v>-118</v>
      </c>
      <c r="D138">
        <v>2006</v>
      </c>
      <c r="E138" t="s">
        <v>144</v>
      </c>
      <c r="F138" t="s">
        <v>240</v>
      </c>
      <c r="H138" t="s">
        <v>284</v>
      </c>
      <c r="I138" t="s">
        <v>145</v>
      </c>
      <c r="J138" s="1" t="s">
        <v>146</v>
      </c>
    </row>
    <row r="139" spans="1:10">
      <c r="A139" s="5">
        <v>120</v>
      </c>
      <c r="B139" s="11">
        <v>0</v>
      </c>
      <c r="D139" s="13">
        <v>2015</v>
      </c>
      <c r="E139" s="8" t="s">
        <v>457</v>
      </c>
      <c r="F139" s="8" t="s">
        <v>458</v>
      </c>
      <c r="H139" s="1" t="s">
        <v>57</v>
      </c>
      <c r="I139" s="8" t="s">
        <v>459</v>
      </c>
      <c r="J139" s="8" t="s">
        <v>460</v>
      </c>
    </row>
    <row r="140" spans="1:10">
      <c r="A140" s="5">
        <v>121</v>
      </c>
      <c r="B140" s="11">
        <v>0</v>
      </c>
      <c r="D140" s="13">
        <v>2015</v>
      </c>
      <c r="E140" s="8" t="s">
        <v>451</v>
      </c>
      <c r="F140" s="8" t="s">
        <v>452</v>
      </c>
      <c r="H140" s="1" t="s">
        <v>57</v>
      </c>
      <c r="I140" s="8" t="s">
        <v>365</v>
      </c>
      <c r="J140" s="8" t="s">
        <v>453</v>
      </c>
    </row>
    <row r="141" spans="1:10">
      <c r="A141" s="5">
        <v>122</v>
      </c>
      <c r="B141" s="11">
        <v>0</v>
      </c>
      <c r="D141" s="13">
        <v>2015</v>
      </c>
      <c r="E141" s="8" t="s">
        <v>447</v>
      </c>
      <c r="F141" s="8" t="s">
        <v>448</v>
      </c>
      <c r="H141" s="1" t="s">
        <v>35</v>
      </c>
      <c r="I141" s="1" t="s">
        <v>449</v>
      </c>
      <c r="J141" s="8" t="s">
        <v>450</v>
      </c>
    </row>
    <row r="142" spans="1:10">
      <c r="A142" s="5">
        <v>123</v>
      </c>
      <c r="B142" s="5">
        <v>0</v>
      </c>
      <c r="D142" s="13">
        <v>2015</v>
      </c>
      <c r="E142" s="8" t="s">
        <v>432</v>
      </c>
      <c r="F142" s="8" t="s">
        <v>433</v>
      </c>
      <c r="H142" s="1" t="s">
        <v>358</v>
      </c>
      <c r="I142" s="1" t="s">
        <v>434</v>
      </c>
      <c r="J142" s="8" t="s">
        <v>435</v>
      </c>
    </row>
    <row r="143" spans="1:10" s="8" customFormat="1">
      <c r="A143" s="5">
        <v>124</v>
      </c>
      <c r="B143" s="11">
        <v>0</v>
      </c>
      <c r="C143" s="13">
        <f t="shared" ref="C143" si="25">B143-A143</f>
        <v>-124</v>
      </c>
      <c r="D143" s="4" t="s">
        <v>374</v>
      </c>
      <c r="E143" s="8" t="s">
        <v>491</v>
      </c>
      <c r="F143" s="8" t="s">
        <v>492</v>
      </c>
      <c r="H143" s="8" t="s">
        <v>126</v>
      </c>
      <c r="I143" s="8" t="s">
        <v>493</v>
      </c>
    </row>
    <row r="144" spans="1:10">
      <c r="A144" s="5">
        <v>125</v>
      </c>
      <c r="B144" s="11">
        <v>0</v>
      </c>
      <c r="C144" s="6">
        <f t="shared" ref="C144" si="26">B144-A144</f>
        <v>-125</v>
      </c>
      <c r="D144" s="4" t="s">
        <v>4</v>
      </c>
      <c r="E144" s="1" t="s">
        <v>9</v>
      </c>
      <c r="F144" s="1" t="s">
        <v>10</v>
      </c>
      <c r="H144" s="1" t="s">
        <v>11</v>
      </c>
      <c r="I144" s="1" t="s">
        <v>12</v>
      </c>
      <c r="J144" s="1" t="s">
        <v>13</v>
      </c>
    </row>
    <row r="145" spans="1:10">
      <c r="A145" s="5">
        <v>126</v>
      </c>
      <c r="B145" s="11">
        <v>0</v>
      </c>
      <c r="D145" s="13">
        <v>2016</v>
      </c>
      <c r="E145" s="8" t="s">
        <v>444</v>
      </c>
      <c r="F145" s="8" t="s">
        <v>445</v>
      </c>
      <c r="H145" s="1" t="s">
        <v>35</v>
      </c>
      <c r="I145" s="1" t="s">
        <v>449</v>
      </c>
      <c r="J145" s="8" t="s">
        <v>475</v>
      </c>
    </row>
    <row r="146" spans="1:10">
      <c r="A146" s="5">
        <v>127</v>
      </c>
      <c r="B146" s="11">
        <v>0</v>
      </c>
      <c r="D146" s="13">
        <v>2016</v>
      </c>
      <c r="E146" s="8" t="s">
        <v>480</v>
      </c>
      <c r="F146" s="8" t="s">
        <v>481</v>
      </c>
      <c r="H146" s="1" t="s">
        <v>35</v>
      </c>
      <c r="I146" s="1" t="s">
        <v>449</v>
      </c>
      <c r="J146" s="8" t="s">
        <v>482</v>
      </c>
    </row>
  </sheetData>
  <mergeCells count="7">
    <mergeCell ref="F126:G126"/>
    <mergeCell ref="F27:G27"/>
    <mergeCell ref="F44:G44"/>
    <mergeCell ref="F106:G106"/>
    <mergeCell ref="F122:G122"/>
    <mergeCell ref="F121:G121"/>
    <mergeCell ref="F120:G120"/>
  </mergeCells>
  <phoneticPr fontId="2" type="noConversion"/>
  <pageMargins left="0.75196850393700787" right="0.75196850393700787" top="1" bottom="1" header="0.5" footer="0.5"/>
  <pageSetup paperSize="9" scale="2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Mines ParisTech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Jean-Philippe Vert</dc:creator>
  <cp:lastModifiedBy>jp</cp:lastModifiedBy>
  <cp:lastPrinted>2014-07-04T22:15:20Z</cp:lastPrinted>
  <dcterms:created xsi:type="dcterms:W3CDTF">2008-11-28T15:50:49Z</dcterms:created>
  <dcterms:modified xsi:type="dcterms:W3CDTF">2017-08-23T12:16:26Z</dcterms:modified>
</cp:coreProperties>
</file>